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110-0002d\契約検査課_課専用_共有\01_課総合\02_条例・規則・要綱・規程等\04_規程・要綱・要領・基準\▲検査担当\週休2日制確保工事実施要領\R7.7\02_土木工事\"/>
    </mc:Choice>
  </mc:AlternateContent>
  <bookViews>
    <workbookView xWindow="720" yWindow="345" windowWidth="17955" windowHeight="8820"/>
  </bookViews>
  <sheets>
    <sheet name="【別紙３】" sheetId="3" r:id="rId1"/>
    <sheet name="【別紙４】" sheetId="7" r:id="rId2"/>
  </sheets>
  <definedNames>
    <definedName name="_xlnm._FilterDatabase" localSheetId="1" hidden="1">【別紙４】!$K$44:$P$45</definedName>
    <definedName name="_xlnm.Print_Area" localSheetId="0">【別紙３】!$C$5:$AR$35</definedName>
    <definedName name="_xlnm.Print_Area" localSheetId="1">【別紙４】!$A$1:$P$45</definedName>
  </definedNames>
  <calcPr calcId="162913"/>
</workbook>
</file>

<file path=xl/calcChain.xml><?xml version="1.0" encoding="utf-8"?>
<calcChain xmlns="http://schemas.openxmlformats.org/spreadsheetml/2006/main">
  <c r="F14" i="3" l="1"/>
  <c r="A5" i="7" l="1"/>
  <c r="C20" i="7" l="1"/>
  <c r="C19" i="7"/>
  <c r="C18" i="7"/>
  <c r="B16" i="7"/>
  <c r="B11" i="7"/>
  <c r="AK21" i="3" l="1"/>
  <c r="AL17" i="3"/>
  <c r="AK17" i="3"/>
  <c r="AO17" i="3" s="1"/>
  <c r="AM17" i="3" l="1"/>
  <c r="AL18" i="3"/>
  <c r="AL19" i="3"/>
  <c r="AL20" i="3"/>
  <c r="AP20" i="3" s="1"/>
  <c r="AL21" i="3"/>
  <c r="AL22" i="3"/>
  <c r="AL23" i="3"/>
  <c r="AL24" i="3"/>
  <c r="AP24" i="3" s="1"/>
  <c r="AL25" i="3"/>
  <c r="AL26" i="3"/>
  <c r="AP26" i="3" s="1"/>
  <c r="AL27" i="3"/>
  <c r="AP27" i="3" s="1"/>
  <c r="AL28" i="3"/>
  <c r="AP28" i="3" s="1"/>
  <c r="AK18" i="3"/>
  <c r="AK19" i="3"/>
  <c r="AK20" i="3"/>
  <c r="AO20" i="3" s="1"/>
  <c r="AK22" i="3"/>
  <c r="AK23" i="3"/>
  <c r="AK24" i="3"/>
  <c r="AO24" i="3" s="1"/>
  <c r="AK25" i="3"/>
  <c r="AK26" i="3"/>
  <c r="AO26" i="3" s="1"/>
  <c r="AK27" i="3"/>
  <c r="AO27" i="3" s="1"/>
  <c r="AK28" i="3"/>
  <c r="AO28" i="3" s="1"/>
  <c r="F16" i="3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P25" i="3" l="1"/>
  <c r="AM25" i="3"/>
  <c r="AP18" i="3"/>
  <c r="AM18" i="3"/>
  <c r="AP19" i="3"/>
  <c r="AM19" i="3"/>
  <c r="AP23" i="3"/>
  <c r="AM23" i="3"/>
  <c r="AP22" i="3"/>
  <c r="AM22" i="3"/>
  <c r="AP21" i="3"/>
  <c r="AM21" i="3"/>
  <c r="AP17" i="3"/>
  <c r="AQ17" i="3" s="1"/>
  <c r="AO18" i="3"/>
  <c r="AQ18" i="3" s="1"/>
  <c r="AO22" i="3"/>
  <c r="AO19" i="3"/>
  <c r="AQ19" i="3" s="1"/>
  <c r="AO21" i="3"/>
  <c r="AO25" i="3"/>
  <c r="AQ25" i="3" s="1"/>
  <c r="AO23" i="3"/>
  <c r="AQ21" i="3" l="1"/>
  <c r="AQ23" i="3"/>
  <c r="AQ22" i="3"/>
  <c r="AN17" i="3"/>
  <c r="AR17" i="3" l="1"/>
</calcChain>
</file>

<file path=xl/comments1.xml><?xml version="1.0" encoding="utf-8"?>
<comments xmlns="http://schemas.openxmlformats.org/spreadsheetml/2006/main">
  <authors>
    <author>千葉県</author>
  </authors>
  <commentList>
    <comment ref="F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<sst xmlns="http://schemas.openxmlformats.org/spreadsheetml/2006/main" count="447" uniqueCount="80">
  <si>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</si>
  <si>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</si>
  <si>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</si>
  <si>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</si>
  <si>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</si>
  <si>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</si>
  <si>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</si>
  <si>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</si>
  <si>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</si>
  <si>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</si>
  <si>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</si>
  <si>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</si>
  <si>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事務所名</t>
  </si>
  <si>
    <t>工事名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</si>
  <si>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</si>
  <si>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</si>
  <si>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</si>
  <si>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</si>
  <si>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</si>
  <si>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</si>
  <si>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</si>
  <si>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</si>
  <si>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</si>
  <si>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</si>
  <si>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</si>
  <si>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</si>
  <si>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</si>
  <si>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</si>
  <si>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※元請会社の対象日数は技術者、技能労働者及び現場代理人の従事期間の日数とする。</t>
    <rPh sb="1" eb="3">
      <t>モトウ</t>
    </rPh>
    <rPh sb="3" eb="5">
      <t>カイシャ</t>
    </rPh>
    <rPh sb="6" eb="8">
      <t>タイショウ</t>
    </rPh>
    <rPh sb="8" eb="10">
      <t>ニッスウ</t>
    </rPh>
    <rPh sb="11" eb="14">
      <t>ギジュツシャ</t>
    </rPh>
    <rPh sb="15" eb="17">
      <t>ギノウ</t>
    </rPh>
    <rPh sb="17" eb="20">
      <t>ロウドウシャ</t>
    </rPh>
    <rPh sb="20" eb="21">
      <t>オヨ</t>
    </rPh>
    <rPh sb="22" eb="27">
      <t>ゲンバダイリニン</t>
    </rPh>
    <rPh sb="28" eb="30">
      <t>ジュウジ</t>
    </rPh>
    <rPh sb="30" eb="32">
      <t>キカン</t>
    </rPh>
    <rPh sb="33" eb="35">
      <t>ニッスウ</t>
    </rPh>
    <phoneticPr fontId="5"/>
  </si>
  <si>
    <t>※下請け企業は施工体制台帳上の工期日数を基本とするが、技術者、技能者及び現場代理人の従事期間が１週間未満の場合は対象外とする。</t>
    <phoneticPr fontId="5"/>
  </si>
  <si>
    <t>※対象者数に応じて、行の追加削除を行うこと。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8">
      <t>オコナ</t>
    </rPh>
    <phoneticPr fontId="5"/>
  </si>
  <si>
    <t>別紙３</t>
    <rPh sb="0" eb="2">
      <t>ベッシ</t>
    </rPh>
    <phoneticPr fontId="5"/>
  </si>
  <si>
    <t>対象
期間</t>
    <rPh sb="0" eb="2">
      <t>タイショウ</t>
    </rPh>
    <rPh sb="3" eb="5">
      <t>キカン</t>
    </rPh>
    <phoneticPr fontId="5"/>
  </si>
  <si>
    <t>〇〇〇〇年〇月〇日</t>
    <rPh sb="4" eb="5">
      <t>ネン</t>
    </rPh>
    <rPh sb="6" eb="7">
      <t>ガツ</t>
    </rPh>
    <rPh sb="8" eb="9">
      <t>ニチ</t>
    </rPh>
    <phoneticPr fontId="5"/>
  </si>
  <si>
    <t>受注者</t>
    <rPh sb="0" eb="3">
      <t>ジュチュウシャ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</si>
  <si>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</si>
  <si>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</si>
  <si>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主任(監理)技術者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</si>
  <si>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</si>
  <si>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工事名</t>
    <rPh sb="0" eb="2">
      <t>コウジ</t>
    </rPh>
    <rPh sb="2" eb="3">
      <t>メイ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</si>
  <si>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</si>
  <si>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</si>
  <si>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</si>
  <si>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2">
      <t>タイショウ</t>
    </rPh>
    <rPh sb="2" eb="4">
      <t>キカン</t>
    </rPh>
    <phoneticPr fontId="5"/>
  </si>
  <si>
    <t>別紙４</t>
    <rPh sb="0" eb="2">
      <t>ベッシ</t>
    </rPh>
    <phoneticPr fontId="5"/>
  </si>
  <si>
    <t>休日確保履行報告書</t>
    <rPh sb="0" eb="2">
      <t>キュウジツ</t>
    </rPh>
    <rPh sb="2" eb="4">
      <t>カクホ</t>
    </rPh>
    <rPh sb="4" eb="6">
      <t>リコウ</t>
    </rPh>
    <rPh sb="6" eb="9">
      <t>ホウコクショ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</si>
  <si>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</si>
  <si>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</si>
  <si>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主任（監理）技術者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</si>
  <si>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</si>
  <si>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</si>
  <si>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</si>
  <si>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</si>
  <si>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4">
      <t>タイショウキカン</t>
    </rPh>
    <phoneticPr fontId="5"/>
  </si>
  <si>
    <t>○○　○○</t>
    <phoneticPr fontId="5"/>
  </si>
  <si>
    <t>△△　△△</t>
    <phoneticPr fontId="5"/>
  </si>
  <si>
    <t>090-0000-0000</t>
    <phoneticPr fontId="5"/>
  </si>
  <si>
    <t>月単位の週休２日達成</t>
    <rPh sb="0" eb="3">
      <t>ツキタンイ</t>
    </rPh>
    <rPh sb="4" eb="8">
      <t>シュウキュウフツカ</t>
    </rPh>
    <rPh sb="8" eb="10">
      <t>タッセイ</t>
    </rPh>
    <phoneticPr fontId="5"/>
  </si>
  <si>
    <t>通期の週休２日達成</t>
    <rPh sb="0" eb="2">
      <t>ツウキ</t>
    </rPh>
    <rPh sb="3" eb="7">
      <t>シュウキュウフツカ</t>
    </rPh>
    <rPh sb="7" eb="9">
      <t>タッセイ</t>
    </rPh>
    <phoneticPr fontId="5"/>
  </si>
  <si>
    <t>未達成</t>
    <rPh sb="0" eb="3">
      <t>ミタッセイ</t>
    </rPh>
    <phoneticPr fontId="5"/>
  </si>
  <si>
    <t>休日確保実績報告書</t>
    <rPh sb="0" eb="2">
      <t>キュウジツ</t>
    </rPh>
    <rPh sb="2" eb="4">
      <t>カクホ</t>
    </rPh>
    <rPh sb="4" eb="6">
      <t>ジッセキ</t>
    </rPh>
    <rPh sb="6" eb="9">
      <t>ホウコクショ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</si>
  <si>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</si>
  <si>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</si>
  <si>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</si>
  <si>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</si>
  <si>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</si>
  <si>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</si>
  <si>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○○株式会社　代表取締役　○○　××</t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</si>
  <si>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</si>
  <si>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</si>
  <si>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詳細は裏面のとおりです。　　　　　　　　　　（注）２部作成し、各々保管する。</t>
    <rPh sb="0" eb="2">
      <t>ショウサイ</t>
    </rPh>
    <rPh sb="3" eb="5">
      <t>リメン</t>
    </rPh>
    <phoneticPr fontId="5"/>
  </si>
  <si>
    <t>達成状況</t>
    <phoneticPr fontId="5"/>
  </si>
  <si>
    <t>受注者</t>
    <phoneticPr fontId="5"/>
  </si>
  <si>
    <t>完全週休２日達成</t>
    <rPh sb="0" eb="2">
      <t>カンゼン</t>
    </rPh>
    <rPh sb="2" eb="4">
      <t>シュウキュウ</t>
    </rPh>
    <rPh sb="5" eb="6">
      <t>ヒ</t>
    </rPh>
    <rPh sb="6" eb="8">
      <t>タッセイ</t>
    </rPh>
    <phoneticPr fontId="5"/>
  </si>
  <si>
    <t>　次のとおり、週休２日制工事の実施結果を報告します。</t>
    <rPh sb="1" eb="2">
      <t>ツギ</t>
    </rPh>
    <rPh sb="7" eb="9">
      <t>シュウキュウ</t>
    </rPh>
    <rPh sb="10" eb="11">
      <t>ニチ</t>
    </rPh>
    <rPh sb="11" eb="12">
      <t>セイ</t>
    </rPh>
    <rPh sb="12" eb="14">
      <t>コウジ</t>
    </rPh>
    <rPh sb="13" eb="14">
      <t>セコウ</t>
    </rPh>
    <rPh sb="15" eb="17">
      <t>ジッシ</t>
    </rPh>
    <rPh sb="17" eb="19">
      <t>ケッカ</t>
    </rPh>
    <rPh sb="20" eb="22">
      <t>ホウコク</t>
    </rPh>
    <phoneticPr fontId="5"/>
  </si>
  <si>
    <t>週休２日制工事達成状況</t>
    <phoneticPr fontId="5"/>
  </si>
  <si>
    <t>大和市</t>
    <rPh sb="0" eb="3">
      <t>ヤマトシ</t>
    </rPh>
    <phoneticPr fontId="5"/>
  </si>
  <si>
    <t>令和〇年度〇〇〇工事</t>
    <phoneticPr fontId="5"/>
  </si>
  <si>
    <t>大和市〇〇地内</t>
    <rPh sb="0" eb="2">
      <t>ヤマト</t>
    </rPh>
    <rPh sb="2" eb="3">
      <t>シ</t>
    </rPh>
    <rPh sb="5" eb="6">
      <t>チ</t>
    </rPh>
    <rPh sb="6" eb="7">
      <t>ナイ</t>
    </rPh>
    <phoneticPr fontId="5"/>
  </si>
  <si>
    <t>大和市〇〇</t>
    <rPh sb="0" eb="2">
      <t>ヤマト</t>
    </rPh>
    <rPh sb="2" eb="3">
      <t>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</si>
</sst>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d"/>
    <numFmt numFmtId="177" formatCode="0.0%"/>
    <numFmt numFmtId="178" formatCode="[$-F800]dddd\,\ mmmm\ dd\,\ yyyy"/>
  </numFmts>
  <fonts count="2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11" fillId="3" borderId="0" xfId="11" applyFont="1" applyFill="1" applyBorder="1" applyAlignment="1">
      <alignment horizontal="center" vertical="center"/>
    </xf>
    <xf numFmtId="0" fontId="9" fillId="0" borderId="0" xfId="11"/>
    <xf numFmtId="0" fontId="10" fillId="3" borderId="0" xfId="11" applyFont="1" applyFill="1"/>
    <xf numFmtId="0" fontId="10" fillId="3" borderId="0" xfId="11" applyFont="1" applyFill="1" applyProtection="1"/>
    <xf numFmtId="0" fontId="10" fillId="3" borderId="0" xfId="11" applyFont="1" applyFill="1" applyAlignment="1" applyProtection="1"/>
    <xf numFmtId="0" fontId="10" fillId="3" borderId="0" xfId="11" applyFont="1" applyFill="1" applyAlignment="1">
      <alignment horizontal="right"/>
    </xf>
    <xf numFmtId="178" fontId="13" fillId="3" borderId="0" xfId="11" applyNumberFormat="1" applyFont="1" applyFill="1" applyAlignment="1" applyProtection="1">
      <alignment horizontal="right"/>
    </xf>
    <xf numFmtId="0" fontId="10" fillId="3" borderId="0" xfId="11" applyFont="1" applyFill="1" applyAlignment="1" applyProtection="1">
      <alignment horizontal="right"/>
    </xf>
    <xf numFmtId="0" fontId="15" fillId="3" borderId="0" xfId="11" applyFont="1" applyFill="1" applyAlignment="1">
      <alignment horizontal="center" vertical="center"/>
    </xf>
    <xf numFmtId="0" fontId="10" fillId="3" borderId="0" xfId="11" applyFont="1" applyFill="1" applyAlignment="1">
      <alignment horizontal="center" vertical="center"/>
    </xf>
    <xf numFmtId="0" fontId="10" fillId="3" borderId="0" xfId="11" applyFont="1" applyFill="1" applyAlignment="1" applyProtection="1">
      <alignment vertical="center" wrapText="1"/>
    </xf>
    <xf numFmtId="0" fontId="10" fillId="3" borderId="0" xfId="11" applyFont="1" applyFill="1" applyBorder="1" applyAlignment="1">
      <alignment horizontal="center" vertical="center"/>
    </xf>
    <xf numFmtId="0" fontId="10" fillId="0" borderId="0" xfId="11" applyFont="1"/>
    <xf numFmtId="0" fontId="10" fillId="3" borderId="0" xfId="11" applyFont="1" applyFill="1" applyBorder="1" applyAlignment="1">
      <alignment horizontal="center"/>
    </xf>
    <xf numFmtId="0" fontId="10" fillId="3" borderId="0" xfId="11" applyFont="1" applyFill="1" applyBorder="1"/>
    <xf numFmtId="0" fontId="10" fillId="0" borderId="0" xfId="11" applyFont="1" applyBorder="1"/>
    <xf numFmtId="0" fontId="16" fillId="3" borderId="16" xfId="11" applyFont="1" applyFill="1" applyBorder="1" applyAlignment="1"/>
    <xf numFmtId="0" fontId="16" fillId="3" borderId="17" xfId="11" applyFont="1" applyFill="1" applyBorder="1" applyAlignment="1"/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NumberFormat="1" applyFont="1" applyBorder="1">
      <alignment vertical="center"/>
    </xf>
    <xf numFmtId="0" fontId="10" fillId="2" borderId="1" xfId="0" applyNumberFormat="1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4" fontId="10" fillId="0" borderId="0" xfId="0" applyNumberFormat="1" applyFont="1" applyFill="1" applyAlignment="1">
      <alignment vertical="center"/>
    </xf>
    <xf numFmtId="177" fontId="10" fillId="0" borderId="10" xfId="0" applyNumberFormat="1" applyFont="1" applyBorder="1">
      <alignment vertical="center"/>
    </xf>
    <xf numFmtId="0" fontId="10" fillId="2" borderId="11" xfId="0" applyNumberFormat="1" applyFont="1" applyFill="1" applyBorder="1">
      <alignment vertical="center"/>
    </xf>
    <xf numFmtId="0" fontId="10" fillId="0" borderId="11" xfId="0" applyNumberFormat="1" applyFont="1" applyBorder="1">
      <alignment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1" xfId="11" applyFont="1" applyFill="1" applyBorder="1" applyAlignment="1">
      <alignment horizontal="center" vertical="center"/>
    </xf>
    <xf numFmtId="0" fontId="10" fillId="4" borderId="10" xfId="11" applyFont="1" applyFill="1" applyBorder="1" applyAlignment="1">
      <alignment horizontal="right" vertical="center"/>
    </xf>
    <xf numFmtId="0" fontId="14" fillId="4" borderId="10" xfId="11" applyFont="1" applyFill="1" applyBorder="1" applyAlignment="1" applyProtection="1">
      <alignment horizontal="right" vertical="center"/>
    </xf>
    <xf numFmtId="0" fontId="15" fillId="4" borderId="10" xfId="11" applyFont="1" applyFill="1" applyBorder="1" applyAlignment="1">
      <alignment horizontal="right" vertical="center"/>
    </xf>
    <xf numFmtId="0" fontId="10" fillId="4" borderId="10" xfId="11" applyFont="1" applyFill="1" applyBorder="1" applyAlignment="1" applyProtection="1">
      <alignment horizontal="right" vertical="center" wrapText="1"/>
    </xf>
    <xf numFmtId="0" fontId="10" fillId="4" borderId="19" xfId="11" applyFont="1" applyFill="1" applyBorder="1" applyAlignment="1">
      <alignment horizontal="right" vertical="center"/>
    </xf>
    <xf numFmtId="0" fontId="14" fillId="4" borderId="19" xfId="11" applyFont="1" applyFill="1" applyBorder="1" applyAlignment="1" applyProtection="1">
      <alignment horizontal="right" vertical="center"/>
    </xf>
    <xf numFmtId="0" fontId="15" fillId="4" borderId="19" xfId="11" applyFont="1" applyFill="1" applyBorder="1" applyAlignment="1">
      <alignment horizontal="right" vertical="center"/>
    </xf>
    <xf numFmtId="0" fontId="10" fillId="4" borderId="19" xfId="11" applyFont="1" applyFill="1" applyBorder="1" applyAlignment="1" applyProtection="1">
      <alignment horizontal="right" vertical="center" wrapText="1"/>
    </xf>
    <xf numFmtId="0" fontId="16" fillId="3" borderId="0" xfId="11" applyFont="1" applyFill="1" applyBorder="1" applyAlignment="1">
      <alignment vertical="top"/>
    </xf>
    <xf numFmtId="0" fontId="16" fillId="3" borderId="14" xfId="11" applyFont="1" applyFill="1" applyBorder="1" applyAlignment="1">
      <alignment vertical="top"/>
    </xf>
    <xf numFmtId="0" fontId="16" fillId="3" borderId="18" xfId="11" applyFont="1" applyFill="1" applyBorder="1" applyAlignment="1">
      <alignment vertical="top"/>
    </xf>
    <xf numFmtId="0" fontId="16" fillId="3" borderId="22" xfId="11" applyFont="1" applyFill="1" applyBorder="1" applyAlignment="1">
      <alignment vertical="top"/>
    </xf>
    <xf numFmtId="0" fontId="10" fillId="0" borderId="0" xfId="11" applyFont="1" applyFill="1"/>
    <xf numFmtId="0" fontId="16" fillId="0" borderId="0" xfId="11" applyFont="1" applyFill="1" applyBorder="1" applyAlignment="1">
      <alignment vertical="center"/>
    </xf>
    <xf numFmtId="0" fontId="16" fillId="0" borderId="14" xfId="11" applyFont="1" applyFill="1" applyBorder="1" applyAlignment="1">
      <alignment vertical="center"/>
    </xf>
    <xf numFmtId="0" fontId="19" fillId="0" borderId="0" xfId="0" applyFont="1">
      <alignment vertical="center"/>
    </xf>
    <xf numFmtId="0" fontId="10" fillId="3" borderId="19" xfId="11" applyFont="1" applyFill="1" applyBorder="1" applyAlignment="1">
      <alignment horizontal="center" vertical="center"/>
    </xf>
    <xf numFmtId="0" fontId="13" fillId="3" borderId="0" xfId="11" applyFont="1" applyFill="1" applyAlignment="1" applyProtection="1">
      <alignment horizontal="left"/>
    </xf>
    <xf numFmtId="0" fontId="14" fillId="3" borderId="0" xfId="11" applyFont="1" applyFill="1" applyAlignment="1" applyProtection="1">
      <alignment horizontal="center"/>
    </xf>
    <xf numFmtId="0" fontId="10" fillId="3" borderId="0" xfId="11" applyFont="1" applyFill="1" applyAlignment="1" applyProtection="1">
      <alignment vertical="center"/>
    </xf>
    <xf numFmtId="0" fontId="15" fillId="3" borderId="0" xfId="11" applyFont="1" applyFill="1" applyAlignment="1" applyProtection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4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177" fontId="10" fillId="0" borderId="23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3" fillId="3" borderId="0" xfId="11" applyFont="1" applyFill="1" applyAlignment="1" applyProtection="1">
      <alignment horizontal="left"/>
    </xf>
    <xf numFmtId="0" fontId="10" fillId="3" borderId="0" xfId="11" applyFont="1" applyFill="1" applyAlignment="1" applyProtection="1">
      <alignment horizontal="center"/>
    </xf>
    <xf numFmtId="0" fontId="10" fillId="3" borderId="14" xfId="11" applyFont="1" applyFill="1" applyBorder="1" applyAlignment="1" applyProtection="1">
      <alignment horizontal="center"/>
    </xf>
    <xf numFmtId="0" fontId="11" fillId="3" borderId="1" xfId="11" applyFont="1" applyFill="1" applyBorder="1" applyAlignment="1">
      <alignment horizontal="center" vertical="center"/>
    </xf>
    <xf numFmtId="0" fontId="18" fillId="3" borderId="15" xfId="11" applyFont="1" applyFill="1" applyBorder="1" applyAlignment="1">
      <alignment horizontal="center" vertical="center"/>
    </xf>
    <xf numFmtId="0" fontId="18" fillId="3" borderId="16" xfId="11" applyFont="1" applyFill="1" applyBorder="1" applyAlignment="1">
      <alignment horizontal="center" vertical="center"/>
    </xf>
    <xf numFmtId="0" fontId="18" fillId="3" borderId="17" xfId="11" applyFont="1" applyFill="1" applyBorder="1" applyAlignment="1">
      <alignment horizontal="center" vertical="center"/>
    </xf>
    <xf numFmtId="0" fontId="18" fillId="3" borderId="21" xfId="11" applyFont="1" applyFill="1" applyBorder="1" applyAlignment="1">
      <alignment horizontal="center" vertical="center"/>
    </xf>
    <xf numFmtId="0" fontId="18" fillId="3" borderId="18" xfId="11" applyFont="1" applyFill="1" applyBorder="1" applyAlignment="1">
      <alignment horizontal="center" vertical="center"/>
    </xf>
    <xf numFmtId="0" fontId="18" fillId="3" borderId="22" xfId="11" applyFont="1" applyFill="1" applyBorder="1" applyAlignment="1">
      <alignment horizontal="center" vertical="center"/>
    </xf>
    <xf numFmtId="178" fontId="12" fillId="3" borderId="0" xfId="11" applyNumberFormat="1" applyFont="1" applyFill="1" applyAlignment="1" applyProtection="1">
      <alignment horizontal="right"/>
      <protection locked="0"/>
    </xf>
    <xf numFmtId="0" fontId="20" fillId="3" borderId="0" xfId="11" applyFont="1" applyFill="1" applyAlignment="1">
      <alignment horizontal="left" wrapText="1"/>
    </xf>
    <xf numFmtId="0" fontId="20" fillId="3" borderId="18" xfId="11" applyFont="1" applyFill="1" applyBorder="1" applyAlignment="1">
      <alignment horizontal="left" wrapText="1"/>
    </xf>
    <xf numFmtId="0" fontId="14" fillId="3" borderId="0" xfId="11" applyFont="1" applyFill="1" applyAlignment="1" applyProtection="1">
      <alignment horizontal="center"/>
    </xf>
    <xf numFmtId="0" fontId="15" fillId="3" borderId="0" xfId="11" applyFont="1" applyFill="1" applyAlignment="1" applyProtection="1">
      <alignment horizontal="center" vertical="center"/>
    </xf>
    <xf numFmtId="0" fontId="10" fillId="3" borderId="0" xfId="11" applyFont="1" applyFill="1" applyAlignment="1" applyProtection="1">
      <alignment horizontal="left" vertical="center"/>
    </xf>
    <xf numFmtId="0" fontId="10" fillId="3" borderId="0" xfId="11" applyFont="1" applyFill="1" applyAlignment="1" applyProtection="1">
      <alignment horizontal="left" vertical="center" wrapText="1"/>
    </xf>
    <xf numFmtId="0" fontId="10" fillId="3" borderId="0" xfId="11" applyFont="1" applyFill="1" applyBorder="1" applyAlignment="1" applyProtection="1">
      <alignment horizontal="center" vertical="center" wrapText="1"/>
    </xf>
    <xf numFmtId="0" fontId="10" fillId="3" borderId="0" xfId="11" applyFont="1" applyFill="1" applyAlignment="1" applyProtection="1">
      <alignment vertical="center"/>
    </xf>
    <xf numFmtId="0" fontId="10" fillId="3" borderId="0" xfId="11" applyFont="1" applyFill="1" applyAlignment="1" applyProtection="1">
      <alignment vertical="center" wrapText="1" shrinkToFit="1"/>
    </xf>
    <xf numFmtId="0" fontId="10" fillId="3" borderId="1" xfId="11" applyFont="1" applyFill="1" applyBorder="1" applyAlignment="1" applyProtection="1">
      <alignment horizontal="center" vertical="center"/>
    </xf>
    <xf numFmtId="0" fontId="10" fillId="3" borderId="1" xfId="11" applyFont="1" applyFill="1" applyBorder="1" applyAlignment="1" applyProtection="1">
      <alignment horizontal="left" vertical="center" wrapText="1"/>
    </xf>
    <xf numFmtId="0" fontId="10" fillId="3" borderId="1" xfId="11" applyFont="1" applyFill="1" applyBorder="1" applyAlignment="1">
      <alignment horizontal="center" vertical="center"/>
    </xf>
    <xf numFmtId="178" fontId="10" fillId="3" borderId="1" xfId="11" applyNumberFormat="1" applyFont="1" applyFill="1" applyBorder="1" applyAlignment="1" applyProtection="1">
      <alignment horizontal="center" vertical="center"/>
    </xf>
    <xf numFmtId="178" fontId="10" fillId="3" borderId="10" xfId="11" applyNumberFormat="1" applyFont="1" applyFill="1" applyBorder="1" applyAlignment="1" applyProtection="1">
      <alignment horizontal="center" vertical="center"/>
    </xf>
    <xf numFmtId="0" fontId="10" fillId="3" borderId="19" xfId="11" applyFont="1" applyFill="1" applyBorder="1" applyAlignment="1">
      <alignment horizontal="center" vertical="center"/>
    </xf>
    <xf numFmtId="178" fontId="10" fillId="3" borderId="11" xfId="11" applyNumberFormat="1" applyFont="1" applyFill="1" applyBorder="1" applyAlignment="1" applyProtection="1">
      <alignment horizontal="center" vertical="center"/>
    </xf>
    <xf numFmtId="0" fontId="10" fillId="3" borderId="10" xfId="11" applyFont="1" applyFill="1" applyBorder="1" applyAlignment="1">
      <alignment horizontal="center" vertical="center"/>
    </xf>
    <xf numFmtId="0" fontId="10" fillId="3" borderId="0" xfId="11" applyFont="1" applyFill="1" applyAlignment="1">
      <alignment horizontal="left"/>
    </xf>
    <xf numFmtId="0" fontId="20" fillId="3" borderId="1" xfId="11" applyFont="1" applyFill="1" applyBorder="1" applyAlignment="1">
      <alignment horizontal="center" vertical="center"/>
    </xf>
    <xf numFmtId="0" fontId="10" fillId="4" borderId="1" xfId="11" applyFont="1" applyFill="1" applyBorder="1" applyAlignment="1">
      <alignment horizontal="center" vertical="center"/>
    </xf>
    <xf numFmtId="0" fontId="10" fillId="3" borderId="2" xfId="11" applyFont="1" applyFill="1" applyBorder="1" applyAlignment="1">
      <alignment horizontal="center" vertical="center"/>
    </xf>
    <xf numFmtId="178" fontId="10" fillId="3" borderId="2" xfId="11" applyNumberFormat="1" applyFont="1" applyFill="1" applyBorder="1" applyAlignment="1" applyProtection="1">
      <alignment horizontal="center" vertical="center"/>
    </xf>
    <xf numFmtId="178" fontId="10" fillId="3" borderId="15" xfId="11" applyNumberFormat="1" applyFont="1" applyFill="1" applyBorder="1" applyAlignment="1" applyProtection="1">
      <alignment horizontal="center" vertical="center"/>
    </xf>
    <xf numFmtId="0" fontId="10" fillId="3" borderId="16" xfId="11" applyFont="1" applyFill="1" applyBorder="1" applyAlignment="1">
      <alignment horizontal="center" vertical="center"/>
    </xf>
    <xf numFmtId="178" fontId="10" fillId="3" borderId="17" xfId="11" applyNumberFormat="1" applyFont="1" applyFill="1" applyBorder="1" applyAlignment="1" applyProtection="1">
      <alignment horizontal="center" vertical="center"/>
    </xf>
    <xf numFmtId="0" fontId="16" fillId="3" borderId="20" xfId="11" applyFont="1" applyFill="1" applyBorder="1" applyAlignment="1">
      <alignment horizontal="center" vertical="center"/>
    </xf>
    <xf numFmtId="0" fontId="16" fillId="3" borderId="0" xfId="11" applyFont="1" applyFill="1" applyBorder="1" applyAlignment="1">
      <alignment horizontal="center" vertical="center"/>
    </xf>
    <xf numFmtId="0" fontId="16" fillId="3" borderId="14" xfId="11" applyFont="1" applyFill="1" applyBorder="1" applyAlignment="1">
      <alignment horizontal="center" vertical="center"/>
    </xf>
  </cellXfs>
  <cellStyles count="13">
    <cellStyle name="パーセント 2" xfId="12"/>
    <cellStyle name="桁区切り 2" xfId="1"/>
    <cellStyle name="桁区切り 3" xfId="2"/>
    <cellStyle name="桁区切り 4" xfId="3"/>
    <cellStyle name="通貨 2" xfId="4"/>
    <cellStyle name="通貨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699247</xdr:colOff>
      <xdr:row>0</xdr:row>
      <xdr:rowOff>17929</xdr:rowOff>
    </xdr:from>
    <xdr:to>
      <xdr:col>6</xdr:col>
      <xdr:colOff>116541</xdr:colOff>
      <xdr:row>2</xdr:row>
      <xdr:rowOff>174652</xdr:rowOff>
    </xdr:to>
    <xdr:sp macro="" textlink="">
      <xdr:nvSpPr>
        <xdr:cNvPr id="3" name="テキスト ボックス 2"/>
        <xdr:cNvSpPr txBox="1"/>
      </xdr:nvSpPr>
      <xdr:spPr>
        <a:xfrm>
          <a:off x="1586753" y="17929"/>
          <a:ext cx="2886635" cy="667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両面印刷してください。</a:t>
          </a:r>
        </a:p>
      </xdr:txBody>
    </xdr:sp>
    <xdr:clientData fPrintsWithSheet="0"/>
  </xdr:twoCellAnchor>
  <xdr:twoCellAnchor>
    <xdr:from>
      <xdr:col>5</xdr:col>
      <xdr:colOff>0</xdr:colOff>
      <xdr:row>4</xdr:row>
      <xdr:rowOff>134470</xdr:rowOff>
    </xdr:from>
    <xdr:to>
      <xdr:col>8</xdr:col>
      <xdr:colOff>89647</xdr:colOff>
      <xdr:row>8</xdr:row>
      <xdr:rowOff>112059</xdr:rowOff>
    </xdr:to>
    <xdr:sp macro="" textlink="">
      <xdr:nvSpPr>
        <xdr:cNvPr id="4" name="四角形吹き出し 3"/>
        <xdr:cNvSpPr/>
      </xdr:nvSpPr>
      <xdr:spPr>
        <a:xfrm>
          <a:off x="3926541" y="1075764"/>
          <a:ext cx="1891553" cy="838201"/>
        </a:xfrm>
        <a:prstGeom prst="wedgeRectCallout">
          <a:avLst>
            <a:gd name="adj1" fmla="val 22362"/>
            <a:gd name="adj2" fmla="val -8629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提出日を入力してください。</a:t>
          </a:r>
        </a:p>
      </xdr:txBody>
    </xdr:sp>
    <xdr:clientData fPrintsWithSheet="0"/>
  </xdr:twoCellAnchor>
  <xdr:twoCellAnchor>
    <xdr:from>
      <xdr:col>10</xdr:col>
      <xdr:colOff>1156447</xdr:colOff>
      <xdr:row>8</xdr:row>
      <xdr:rowOff>17930</xdr:rowOff>
    </xdr:from>
    <xdr:to>
      <xdr:col>14</xdr:col>
      <xdr:colOff>251011</xdr:colOff>
      <xdr:row>11</xdr:row>
      <xdr:rowOff>204397</xdr:rowOff>
    </xdr:to>
    <xdr:sp macro="" textlink="">
      <xdr:nvSpPr>
        <xdr:cNvPr id="5" name="四角形吹き出し 4"/>
        <xdr:cNvSpPr/>
      </xdr:nvSpPr>
      <xdr:spPr>
        <a:xfrm>
          <a:off x="7252447" y="1819836"/>
          <a:ext cx="3056964" cy="831926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 fPrintsWithSheet="0"/>
  </xdr:twoCellAnchor>
  <xdr:twoCellAnchor>
    <xdr:from>
      <xdr:col>4</xdr:col>
      <xdr:colOff>233082</xdr:colOff>
      <xdr:row>27</xdr:row>
      <xdr:rowOff>143436</xdr:rowOff>
    </xdr:from>
    <xdr:to>
      <xdr:col>8</xdr:col>
      <xdr:colOff>64096</xdr:colOff>
      <xdr:row>31</xdr:row>
      <xdr:rowOff>205738</xdr:rowOff>
    </xdr:to>
    <xdr:sp macro="" textlink="">
      <xdr:nvSpPr>
        <xdr:cNvPr id="6" name="四角形吹き出し 5"/>
        <xdr:cNvSpPr/>
      </xdr:nvSpPr>
      <xdr:spPr>
        <a:xfrm>
          <a:off x="3729317" y="6033248"/>
          <a:ext cx="2063226" cy="922914"/>
        </a:xfrm>
        <a:prstGeom prst="wedgeRectCallout">
          <a:avLst>
            <a:gd name="adj1" fmla="val 17901"/>
            <a:gd name="adj2" fmla="val 17107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提出時に、発注者から収受印の押印を受け、一部を受領してください。</a:t>
          </a:r>
        </a:p>
      </xdr:txBody>
    </xdr:sp>
    <xdr:clientData fPrintsWithSheet="0"/>
  </xdr:twoCellAnchor>
  <xdr:twoCellAnchor>
    <xdr:from>
      <xdr:col>6</xdr:col>
      <xdr:colOff>143436</xdr:colOff>
      <xdr:row>37</xdr:row>
      <xdr:rowOff>17929</xdr:rowOff>
    </xdr:from>
    <xdr:to>
      <xdr:col>7</xdr:col>
      <xdr:colOff>690282</xdr:colOff>
      <xdr:row>43</xdr:row>
      <xdr:rowOff>75751</xdr:rowOff>
    </xdr:to>
    <xdr:sp macro="" textlink="">
      <xdr:nvSpPr>
        <xdr:cNvPr id="7" name="円/楕円 5"/>
        <xdr:cNvSpPr>
          <a:spLocks noChangeAspect="1"/>
        </xdr:cNvSpPr>
      </xdr:nvSpPr>
      <xdr:spPr>
        <a:xfrm>
          <a:off x="4500283" y="8059270"/>
          <a:ext cx="1201270" cy="11963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b" anchorCtr="0"/>
        <a:lstStyle/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</a:rPr>
            <a:t>〇年〇月〇日</a:t>
          </a:r>
          <a:endParaRPr kumimoji="1" lang="en-US" altLang="ja-JP" sz="800">
            <a:solidFill>
              <a:srgbClr val="FF0000"/>
            </a:solidFill>
          </a:endParaRPr>
        </a:p>
        <a:p>
          <a:pPr algn="ctr"/>
          <a:endParaRPr kumimoji="1" lang="en-US" altLang="ja-JP" sz="6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収受印</a:t>
          </a:r>
        </a:p>
      </xdr:txBody>
    </xdr:sp>
    <xdr:clientData fPrintsWithSheet="0"/>
  </xdr:twoCellAnchor>
  <xdr:twoCellAnchor>
    <xdr:from>
      <xdr:col>1</xdr:col>
      <xdr:colOff>62753</xdr:colOff>
      <xdr:row>45</xdr:row>
      <xdr:rowOff>116542</xdr:rowOff>
    </xdr:from>
    <xdr:to>
      <xdr:col>8</xdr:col>
      <xdr:colOff>44824</xdr:colOff>
      <xdr:row>48</xdr:row>
      <xdr:rowOff>71079</xdr:rowOff>
    </xdr:to>
    <xdr:sp macro="" textlink="">
      <xdr:nvSpPr>
        <xdr:cNvPr id="8" name="四角形吹き出し 7"/>
        <xdr:cNvSpPr/>
      </xdr:nvSpPr>
      <xdr:spPr>
        <a:xfrm>
          <a:off x="950259" y="9628095"/>
          <a:ext cx="4823012" cy="626890"/>
        </a:xfrm>
        <a:prstGeom prst="wedgeRectCallout">
          <a:avLst>
            <a:gd name="adj1" fmla="val -14095"/>
            <a:gd name="adj2" fmla="val -19007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10</xdr:col>
      <xdr:colOff>1174377</xdr:colOff>
      <xdr:row>45</xdr:row>
      <xdr:rowOff>116542</xdr:rowOff>
    </xdr:from>
    <xdr:to>
      <xdr:col>16</xdr:col>
      <xdr:colOff>430307</xdr:colOff>
      <xdr:row>48</xdr:row>
      <xdr:rowOff>71079</xdr:rowOff>
    </xdr:to>
    <xdr:sp macro="" textlink="">
      <xdr:nvSpPr>
        <xdr:cNvPr id="9" name="四角形吹き出し 8"/>
        <xdr:cNvSpPr/>
      </xdr:nvSpPr>
      <xdr:spPr>
        <a:xfrm>
          <a:off x="7270377" y="9628095"/>
          <a:ext cx="4823012" cy="626890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12</xdr:col>
      <xdr:colOff>1165412</xdr:colOff>
      <xdr:row>34</xdr:row>
      <xdr:rowOff>179294</xdr:rowOff>
    </xdr:from>
    <xdr:to>
      <xdr:col>15</xdr:col>
      <xdr:colOff>98612</xdr:colOff>
      <xdr:row>39</xdr:row>
      <xdr:rowOff>110777</xdr:rowOff>
    </xdr:to>
    <xdr:sp macro="" textlink="">
      <xdr:nvSpPr>
        <xdr:cNvPr id="10" name="四角形吹き出し 9"/>
        <xdr:cNvSpPr/>
      </xdr:nvSpPr>
      <xdr:spPr>
        <a:xfrm>
          <a:off x="9242612" y="7575176"/>
          <a:ext cx="2061882" cy="1007248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3</xdr:col>
      <xdr:colOff>26894</xdr:colOff>
      <xdr:row>13</xdr:row>
      <xdr:rowOff>134470</xdr:rowOff>
    </xdr:from>
    <xdr:to>
      <xdr:col>6</xdr:col>
      <xdr:colOff>12999</xdr:colOff>
      <xdr:row>16</xdr:row>
      <xdr:rowOff>61474</xdr:rowOff>
    </xdr:to>
    <xdr:sp macro="" textlink="">
      <xdr:nvSpPr>
        <xdr:cNvPr id="11" name="四角形吹き出し 10"/>
        <xdr:cNvSpPr/>
      </xdr:nvSpPr>
      <xdr:spPr>
        <a:xfrm>
          <a:off x="2411506" y="3012141"/>
          <a:ext cx="1958340" cy="572462"/>
        </a:xfrm>
        <a:prstGeom prst="wedgeRectCallout">
          <a:avLst>
            <a:gd name="adj1" fmla="val 27085"/>
            <a:gd name="adj2" fmla="val -8831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代表者印は不要です。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AY39"/>
  <sheetViews>
    <sheetView showGridLines="0" tabSelected="1" view="pageBreakPreview" topLeftCell="C1" zoomScale="85" zoomScaleNormal="100" zoomScaleSheetLayoutView="85" workbookViewId="0">
      <selection activeCell="AF2" sqref="AF2:AG2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38" width="5.25" bestFit="1" customWidth="1"/>
    <col min="39" max="40" width="7.5" customWidth="1"/>
    <col min="41" max="42" width="5.25" bestFit="1" customWidth="1"/>
    <col min="43" max="44" width="7.5" customWidth="1"/>
    <col min="45" max="45" width="8.125" customWidth="1"/>
    <col min="46" max="46" width="7.375" customWidth="1"/>
  </cols>
  <sheetData>
    <row r="1" spans="4:48" ht="14.25" thickBot="1"/>
    <row r="2" spans="4:48">
      <c r="L2" s="5" t="s">
        <v>22</v>
      </c>
      <c r="AE2" s="3" t="s">
        <v>14</v>
      </c>
      <c r="AF2" s="64">
        <v>2025</v>
      </c>
      <c r="AG2" s="65"/>
    </row>
    <row r="3" spans="4:48" ht="14.25" thickBot="1">
      <c r="AE3" s="4" t="s">
        <v>21</v>
      </c>
      <c r="AF3" s="66">
        <v>7</v>
      </c>
      <c r="AG3" s="67"/>
    </row>
    <row r="5" spans="4:48" ht="14.25" thickBot="1"/>
    <row r="6" spans="4:48" ht="24" customHeight="1" thickBot="1">
      <c r="D6" s="58" t="s">
        <v>60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Q6" s="68" t="s">
        <v>31</v>
      </c>
      <c r="AR6" s="69"/>
    </row>
    <row r="7" spans="4:48" ht="13.5" customHeight="1">
      <c r="N7" s="6"/>
    </row>
    <row r="8" spans="4:48" ht="18.75">
      <c r="D8" s="26" t="s">
        <v>12</v>
      </c>
      <c r="E8" s="85" t="s">
        <v>76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26"/>
      <c r="W8" s="26"/>
      <c r="X8" s="26" t="s">
        <v>53</v>
      </c>
      <c r="Y8" s="26"/>
      <c r="Z8" s="26"/>
      <c r="AA8" s="26"/>
      <c r="AB8" s="26"/>
      <c r="AC8" s="26"/>
      <c r="AD8" s="72">
        <v>45843</v>
      </c>
      <c r="AE8" s="73"/>
      <c r="AF8" s="73"/>
      <c r="AG8" s="73"/>
      <c r="AH8" s="73"/>
      <c r="AI8" s="73"/>
      <c r="AJ8" s="73"/>
      <c r="AK8" s="71" t="s">
        <v>52</v>
      </c>
      <c r="AL8" s="71"/>
      <c r="AM8" s="72">
        <v>46092</v>
      </c>
      <c r="AN8" s="72"/>
      <c r="AO8" s="72"/>
      <c r="AP8" s="72"/>
      <c r="AQ8" s="35"/>
      <c r="AR8" s="34"/>
      <c r="AS8" s="1"/>
      <c r="AT8" s="1"/>
    </row>
    <row r="9" spans="4:48" ht="18.75">
      <c r="D9" s="26" t="s">
        <v>13</v>
      </c>
      <c r="E9" s="85" t="s">
        <v>77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26"/>
      <c r="W9" s="26"/>
      <c r="X9" s="26" t="s">
        <v>47</v>
      </c>
      <c r="Y9" s="26"/>
      <c r="Z9" s="26"/>
      <c r="AA9" s="26"/>
      <c r="AB9" s="26"/>
      <c r="AC9" s="26"/>
      <c r="AD9" s="85" t="s">
        <v>54</v>
      </c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34"/>
      <c r="AR9" s="34"/>
      <c r="AS9" s="1"/>
      <c r="AT9" s="1"/>
    </row>
    <row r="10" spans="4:48" ht="18.75">
      <c r="D10" s="26" t="s">
        <v>50</v>
      </c>
      <c r="E10" s="85" t="s">
        <v>78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26"/>
      <c r="W10" s="26"/>
      <c r="X10" s="26" t="s">
        <v>48</v>
      </c>
      <c r="Y10" s="26"/>
      <c r="Z10" s="26"/>
      <c r="AA10" s="26"/>
      <c r="AB10" s="26"/>
      <c r="AC10" s="26"/>
      <c r="AD10" s="85" t="s">
        <v>55</v>
      </c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34"/>
      <c r="AR10" s="34"/>
      <c r="AS10" s="1"/>
      <c r="AT10" s="1"/>
    </row>
    <row r="11" spans="4:48" ht="18.75">
      <c r="D11" s="26" t="s">
        <v>51</v>
      </c>
      <c r="E11" s="72">
        <v>45839</v>
      </c>
      <c r="F11" s="73"/>
      <c r="G11" s="73"/>
      <c r="H11" s="71" t="s">
        <v>52</v>
      </c>
      <c r="I11" s="71"/>
      <c r="J11" s="71"/>
      <c r="K11" s="71"/>
      <c r="L11" s="71"/>
      <c r="M11" s="71"/>
      <c r="N11" s="72">
        <v>45747</v>
      </c>
      <c r="O11" s="73"/>
      <c r="P11" s="73"/>
      <c r="Q11" s="73"/>
      <c r="R11" s="73"/>
      <c r="S11" s="73"/>
      <c r="T11" s="73"/>
      <c r="U11" s="73"/>
      <c r="V11" s="26"/>
      <c r="W11" s="26"/>
      <c r="X11" s="26" t="s">
        <v>49</v>
      </c>
      <c r="Y11" s="26"/>
      <c r="Z11" s="26"/>
      <c r="AA11" s="26"/>
      <c r="AB11" s="26"/>
      <c r="AC11" s="26"/>
      <c r="AD11" s="85" t="s">
        <v>56</v>
      </c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34"/>
      <c r="AR11" s="34"/>
      <c r="AS11" s="1"/>
      <c r="AT11" s="1"/>
    </row>
    <row r="12" spans="4:48" ht="18.75">
      <c r="D12" s="26" t="s">
        <v>72</v>
      </c>
      <c r="E12" s="86" t="s">
        <v>67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26"/>
      <c r="W12" s="26"/>
      <c r="X12" s="26"/>
      <c r="Y12" s="26"/>
      <c r="Z12" s="26"/>
      <c r="AA12" s="26"/>
      <c r="AB12" s="26"/>
      <c r="AC12" s="26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T12" s="2"/>
    </row>
    <row r="13" spans="4:48" ht="18.600000000000001" customHeight="1">
      <c r="D13" s="26" t="s">
        <v>46</v>
      </c>
      <c r="E13" s="39" t="s">
        <v>79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7"/>
      <c r="AL13" s="27"/>
      <c r="AM13" s="27"/>
      <c r="AN13" s="27"/>
      <c r="AO13" s="26"/>
      <c r="AP13" s="26"/>
      <c r="AQ13" s="26"/>
      <c r="AR13" s="27"/>
      <c r="AT13" s="2"/>
    </row>
    <row r="14" spans="4:48" ht="14.25" thickBot="1">
      <c r="D14" s="78" t="s">
        <v>0</v>
      </c>
      <c r="E14" s="78" t="s">
        <v>1</v>
      </c>
      <c r="F14" s="79" t="str">
        <f>AF2&amp;"年"&amp;AF3&amp;"月　休日確保状況"</f>
        <v>2025年7月　休日確保状況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80" t="s">
        <v>27</v>
      </c>
      <c r="AL14" s="91"/>
      <c r="AM14" s="91"/>
      <c r="AN14" s="92"/>
      <c r="AO14" s="80" t="s">
        <v>25</v>
      </c>
      <c r="AP14" s="91"/>
      <c r="AQ14" s="91"/>
      <c r="AR14" s="92"/>
      <c r="AS14" s="80" t="s">
        <v>26</v>
      </c>
      <c r="AT14" s="81"/>
    </row>
    <row r="15" spans="4:48" ht="18.75" customHeight="1">
      <c r="D15" s="78"/>
      <c r="E15" s="78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83" t="s">
        <v>32</v>
      </c>
      <c r="AL15" s="83" t="s">
        <v>18</v>
      </c>
      <c r="AM15" s="84" t="s">
        <v>24</v>
      </c>
      <c r="AN15" s="93" t="s">
        <v>68</v>
      </c>
      <c r="AO15" s="82" t="s">
        <v>32</v>
      </c>
      <c r="AP15" s="83" t="s">
        <v>18</v>
      </c>
      <c r="AQ15" s="84" t="s">
        <v>24</v>
      </c>
      <c r="AR15" s="89" t="s">
        <v>68</v>
      </c>
      <c r="AS15" s="74" t="s">
        <v>32</v>
      </c>
      <c r="AT15" s="76" t="s">
        <v>18</v>
      </c>
      <c r="AV15" s="32" t="s">
        <v>23</v>
      </c>
    </row>
    <row r="16" spans="4:48">
      <c r="D16" s="78"/>
      <c r="E16" s="78"/>
      <c r="F16" s="28">
        <f>DATE(AF2,AF3,1)</f>
        <v>45839</v>
      </c>
      <c r="G16" s="28">
        <f>F16+1</f>
        <v>45840</v>
      </c>
      <c r="H16" s="28">
        <f t="shared" ref="H16:AG16" si="0">G16+1</f>
        <v>45841</v>
      </c>
      <c r="I16" s="28">
        <f t="shared" si="0"/>
        <v>45842</v>
      </c>
      <c r="J16" s="28">
        <f t="shared" si="0"/>
        <v>45843</v>
      </c>
      <c r="K16" s="28">
        <f t="shared" si="0"/>
        <v>45844</v>
      </c>
      <c r="L16" s="28">
        <f t="shared" si="0"/>
        <v>45845</v>
      </c>
      <c r="M16" s="28">
        <f t="shared" si="0"/>
        <v>45846</v>
      </c>
      <c r="N16" s="28">
        <f t="shared" si="0"/>
        <v>45847</v>
      </c>
      <c r="O16" s="28">
        <f t="shared" si="0"/>
        <v>45848</v>
      </c>
      <c r="P16" s="28">
        <f t="shared" si="0"/>
        <v>45849</v>
      </c>
      <c r="Q16" s="28">
        <f t="shared" si="0"/>
        <v>45850</v>
      </c>
      <c r="R16" s="28">
        <f t="shared" si="0"/>
        <v>45851</v>
      </c>
      <c r="S16" s="28">
        <f t="shared" si="0"/>
        <v>45852</v>
      </c>
      <c r="T16" s="28">
        <f t="shared" si="0"/>
        <v>45853</v>
      </c>
      <c r="U16" s="28">
        <f t="shared" si="0"/>
        <v>45854</v>
      </c>
      <c r="V16" s="28">
        <f t="shared" si="0"/>
        <v>45855</v>
      </c>
      <c r="W16" s="28">
        <f t="shared" si="0"/>
        <v>45856</v>
      </c>
      <c r="X16" s="28">
        <f t="shared" si="0"/>
        <v>45857</v>
      </c>
      <c r="Y16" s="28">
        <f t="shared" si="0"/>
        <v>45858</v>
      </c>
      <c r="Z16" s="28">
        <f t="shared" si="0"/>
        <v>45859</v>
      </c>
      <c r="AA16" s="28">
        <f t="shared" si="0"/>
        <v>45860</v>
      </c>
      <c r="AB16" s="28">
        <f t="shared" si="0"/>
        <v>45861</v>
      </c>
      <c r="AC16" s="28">
        <f t="shared" si="0"/>
        <v>45862</v>
      </c>
      <c r="AD16" s="28">
        <f t="shared" si="0"/>
        <v>45863</v>
      </c>
      <c r="AE16" s="28">
        <f t="shared" si="0"/>
        <v>45864</v>
      </c>
      <c r="AF16" s="28">
        <f t="shared" si="0"/>
        <v>45865</v>
      </c>
      <c r="AG16" s="28">
        <f t="shared" si="0"/>
        <v>45866</v>
      </c>
      <c r="AH16" s="28">
        <f>IF(AG16=EOMONTH($F$16,0),"",AG16+1)</f>
        <v>45867</v>
      </c>
      <c r="AI16" s="28">
        <f>IF(OR(AH16="",AH16=EOMONTH($F$16,0)),"",AH16+1)</f>
        <v>45868</v>
      </c>
      <c r="AJ16" s="28">
        <f>IF(OR(AI16="",AI16=EOMONTH($F$16,0)),"",AI16+1)</f>
        <v>45869</v>
      </c>
      <c r="AK16" s="78"/>
      <c r="AL16" s="78"/>
      <c r="AM16" s="84"/>
      <c r="AN16" s="94"/>
      <c r="AO16" s="81"/>
      <c r="AP16" s="78"/>
      <c r="AQ16" s="84"/>
      <c r="AR16" s="90"/>
      <c r="AS16" s="75"/>
      <c r="AT16" s="77"/>
      <c r="AV16" s="33" t="s">
        <v>16</v>
      </c>
    </row>
    <row r="17" spans="3:51" ht="21" customHeight="1">
      <c r="D17" s="40" t="s">
        <v>2</v>
      </c>
      <c r="E17" s="40" t="s">
        <v>3</v>
      </c>
      <c r="F17" s="41" t="s">
        <v>15</v>
      </c>
      <c r="G17" s="41" t="s">
        <v>15</v>
      </c>
      <c r="H17" s="41"/>
      <c r="I17" s="41" t="s">
        <v>17</v>
      </c>
      <c r="J17" s="41" t="s">
        <v>17</v>
      </c>
      <c r="K17" s="41" t="s">
        <v>15</v>
      </c>
      <c r="L17" s="41"/>
      <c r="M17" s="41"/>
      <c r="N17" s="41"/>
      <c r="O17" s="41"/>
      <c r="P17" s="41" t="s">
        <v>17</v>
      </c>
      <c r="Q17" s="41"/>
      <c r="R17" s="41"/>
      <c r="S17" s="41"/>
      <c r="T17" s="41" t="s">
        <v>17</v>
      </c>
      <c r="U17" s="41"/>
      <c r="V17" s="41" t="s">
        <v>17</v>
      </c>
      <c r="W17" s="41" t="s">
        <v>17</v>
      </c>
      <c r="X17" s="41"/>
      <c r="Y17" s="41"/>
      <c r="Z17" s="41"/>
      <c r="AA17" s="41"/>
      <c r="AB17" s="41"/>
      <c r="AC17" s="41" t="s">
        <v>17</v>
      </c>
      <c r="AD17" s="41" t="s">
        <v>17</v>
      </c>
      <c r="AE17" s="41"/>
      <c r="AF17" s="41"/>
      <c r="AG17" s="41"/>
      <c r="AH17" s="41"/>
      <c r="AI17" s="41"/>
      <c r="AJ17" s="41" t="s">
        <v>15</v>
      </c>
      <c r="AK17" s="29">
        <f>SUM(COUNTIF(F17:AJ17,"休"),COUNTIF(F17:AJ17,""))</f>
        <v>27</v>
      </c>
      <c r="AL17" s="29">
        <f>COUNTIF(F17:AJ17,"休")</f>
        <v>8</v>
      </c>
      <c r="AM17" s="36">
        <f>AL17/AK17</f>
        <v>0.29629629629629628</v>
      </c>
      <c r="AN17" s="87">
        <f>AVERAGE(AM17:AM28)</f>
        <v>0.2928513285656143</v>
      </c>
      <c r="AO17" s="38">
        <f>AK17+AS17</f>
        <v>27</v>
      </c>
      <c r="AP17" s="30">
        <f t="shared" ref="AP17:AP28" si="1">AL17+AT17</f>
        <v>8</v>
      </c>
      <c r="AQ17" s="36">
        <f>AP17/AO17</f>
        <v>0.29629629629629628</v>
      </c>
      <c r="AR17" s="87">
        <f>AVERAGE(AQ17:AQ28)</f>
        <v>0.2928513285656143</v>
      </c>
      <c r="AS17" s="37"/>
      <c r="AT17" s="31"/>
      <c r="AV17" s="32" t="s">
        <v>17</v>
      </c>
    </row>
    <row r="18" spans="3:51" ht="21" customHeight="1">
      <c r="D18" s="40"/>
      <c r="E18" s="40" t="s">
        <v>4</v>
      </c>
      <c r="F18" s="41" t="s">
        <v>15</v>
      </c>
      <c r="G18" s="41" t="s">
        <v>15</v>
      </c>
      <c r="H18" s="41"/>
      <c r="I18" s="41"/>
      <c r="J18" s="41" t="s">
        <v>17</v>
      </c>
      <c r="K18" s="41"/>
      <c r="L18" s="41"/>
      <c r="M18" s="41"/>
      <c r="N18" s="41"/>
      <c r="O18" s="41"/>
      <c r="P18" s="41" t="s">
        <v>17</v>
      </c>
      <c r="Q18" s="41" t="s">
        <v>17</v>
      </c>
      <c r="R18" s="41" t="s">
        <v>17</v>
      </c>
      <c r="S18" s="41"/>
      <c r="T18" s="41"/>
      <c r="U18" s="41"/>
      <c r="V18" s="41"/>
      <c r="W18" s="41"/>
      <c r="X18" s="41" t="s">
        <v>17</v>
      </c>
      <c r="Y18" s="41" t="s">
        <v>17</v>
      </c>
      <c r="Z18" s="41"/>
      <c r="AA18" s="41"/>
      <c r="AB18" s="41"/>
      <c r="AC18" s="41"/>
      <c r="AD18" s="41"/>
      <c r="AE18" s="41" t="s">
        <v>17</v>
      </c>
      <c r="AF18" s="41"/>
      <c r="AG18" s="41"/>
      <c r="AH18" s="41"/>
      <c r="AI18" s="41"/>
      <c r="AJ18" s="41" t="s">
        <v>15</v>
      </c>
      <c r="AK18" s="29">
        <f t="shared" ref="AK18:AK28" si="2">SUM(COUNTIF(F18:AJ18,"休"),COUNTIF(F18:AJ18,""))</f>
        <v>28</v>
      </c>
      <c r="AL18" s="29">
        <f t="shared" ref="AL18:AL28" si="3">COUNTIF(F18:AJ18,"休")</f>
        <v>7</v>
      </c>
      <c r="AM18" s="36">
        <f t="shared" ref="AM18:AM25" si="4">AL18/AK18</f>
        <v>0.25</v>
      </c>
      <c r="AN18" s="87"/>
      <c r="AO18" s="38">
        <f t="shared" ref="AO18:AO28" si="5">AK18+AS18</f>
        <v>28</v>
      </c>
      <c r="AP18" s="30">
        <f t="shared" si="1"/>
        <v>7</v>
      </c>
      <c r="AQ18" s="36">
        <f t="shared" ref="AQ18:AQ25" si="6">AP18/AO18</f>
        <v>0.25</v>
      </c>
      <c r="AR18" s="87"/>
      <c r="AS18" s="37"/>
      <c r="AT18" s="31"/>
      <c r="AW18" ph="1"/>
      <c r="AY18" ph="1"/>
    </row>
    <row r="19" spans="3:51" ht="21" customHeight="1">
      <c r="D19" s="40"/>
      <c r="E19" s="40" t="s">
        <v>5</v>
      </c>
      <c r="F19" s="41" t="s">
        <v>15</v>
      </c>
      <c r="G19" s="41" t="s">
        <v>15</v>
      </c>
      <c r="H19" s="41"/>
      <c r="I19" s="41"/>
      <c r="J19" s="41"/>
      <c r="K19" s="41" t="s">
        <v>17</v>
      </c>
      <c r="L19" s="41" t="s">
        <v>17</v>
      </c>
      <c r="M19" s="41"/>
      <c r="N19" s="41"/>
      <c r="O19" s="41"/>
      <c r="P19" s="41"/>
      <c r="Q19" s="41"/>
      <c r="R19" s="41" t="s">
        <v>17</v>
      </c>
      <c r="S19" s="41" t="s">
        <v>17</v>
      </c>
      <c r="T19" s="41"/>
      <c r="U19" s="41"/>
      <c r="V19" s="41"/>
      <c r="W19" s="41"/>
      <c r="X19" s="41"/>
      <c r="Y19" s="41" t="s">
        <v>17</v>
      </c>
      <c r="Z19" s="41"/>
      <c r="AA19" s="41"/>
      <c r="AB19" s="41"/>
      <c r="AC19" s="41"/>
      <c r="AD19" s="41" t="s">
        <v>17</v>
      </c>
      <c r="AE19" s="41" t="s">
        <v>17</v>
      </c>
      <c r="AF19" s="41" t="s">
        <v>17</v>
      </c>
      <c r="AG19" s="41"/>
      <c r="AH19" s="41"/>
      <c r="AI19" s="41"/>
      <c r="AJ19" s="41" t="s">
        <v>15</v>
      </c>
      <c r="AK19" s="29">
        <f t="shared" si="2"/>
        <v>28</v>
      </c>
      <c r="AL19" s="29">
        <f t="shared" si="3"/>
        <v>8</v>
      </c>
      <c r="AM19" s="36">
        <f t="shared" si="4"/>
        <v>0.2857142857142857</v>
      </c>
      <c r="AN19" s="87"/>
      <c r="AO19" s="38">
        <f t="shared" si="5"/>
        <v>28</v>
      </c>
      <c r="AP19" s="30">
        <f t="shared" si="1"/>
        <v>8</v>
      </c>
      <c r="AQ19" s="36">
        <f t="shared" si="6"/>
        <v>0.2857142857142857</v>
      </c>
      <c r="AR19" s="87"/>
      <c r="AS19" s="37"/>
      <c r="AT19" s="31"/>
      <c r="AW19" ph="1"/>
      <c r="AY19" ph="1"/>
    </row>
    <row r="20" spans="3:51" ht="21" customHeight="1">
      <c r="D20" s="40"/>
      <c r="E20" s="40"/>
      <c r="F20" s="41" t="s">
        <v>15</v>
      </c>
      <c r="G20" s="41" t="s">
        <v>15</v>
      </c>
      <c r="H20" s="41" t="s">
        <v>15</v>
      </c>
      <c r="I20" s="41" t="s">
        <v>15</v>
      </c>
      <c r="J20" s="41" t="s">
        <v>15</v>
      </c>
      <c r="K20" s="41" t="s">
        <v>15</v>
      </c>
      <c r="L20" s="41" t="s">
        <v>15</v>
      </c>
      <c r="M20" s="41" t="s">
        <v>15</v>
      </c>
      <c r="N20" s="41" t="s">
        <v>15</v>
      </c>
      <c r="O20" s="41" t="s">
        <v>15</v>
      </c>
      <c r="P20" s="41" t="s">
        <v>15</v>
      </c>
      <c r="Q20" s="41" t="s">
        <v>15</v>
      </c>
      <c r="R20" s="41" t="s">
        <v>15</v>
      </c>
      <c r="S20" s="41" t="s">
        <v>15</v>
      </c>
      <c r="T20" s="41" t="s">
        <v>15</v>
      </c>
      <c r="U20" s="41" t="s">
        <v>15</v>
      </c>
      <c r="V20" s="41" t="s">
        <v>15</v>
      </c>
      <c r="W20" s="41" t="s">
        <v>15</v>
      </c>
      <c r="X20" s="41" t="s">
        <v>15</v>
      </c>
      <c r="Y20" s="41" t="s">
        <v>15</v>
      </c>
      <c r="Z20" s="41" t="s">
        <v>15</v>
      </c>
      <c r="AA20" s="41" t="s">
        <v>15</v>
      </c>
      <c r="AB20" s="41" t="s">
        <v>15</v>
      </c>
      <c r="AC20" s="41" t="s">
        <v>15</v>
      </c>
      <c r="AD20" s="41" t="s">
        <v>15</v>
      </c>
      <c r="AE20" s="41" t="s">
        <v>15</v>
      </c>
      <c r="AF20" s="41" t="s">
        <v>15</v>
      </c>
      <c r="AG20" s="41" t="s">
        <v>15</v>
      </c>
      <c r="AH20" s="41" t="s">
        <v>15</v>
      </c>
      <c r="AI20" s="41" t="s">
        <v>15</v>
      </c>
      <c r="AJ20" s="41" t="s">
        <v>15</v>
      </c>
      <c r="AK20" s="29">
        <f t="shared" si="2"/>
        <v>0</v>
      </c>
      <c r="AL20" s="29">
        <f t="shared" si="3"/>
        <v>0</v>
      </c>
      <c r="AM20" s="36"/>
      <c r="AN20" s="87"/>
      <c r="AO20" s="38">
        <f t="shared" si="5"/>
        <v>0</v>
      </c>
      <c r="AP20" s="30">
        <f t="shared" si="1"/>
        <v>0</v>
      </c>
      <c r="AQ20" s="36"/>
      <c r="AR20" s="87"/>
      <c r="AS20" s="37"/>
      <c r="AT20" s="31"/>
      <c r="AW20" ph="1"/>
      <c r="AY20" ph="1"/>
    </row>
    <row r="21" spans="3:51" ht="21" customHeight="1">
      <c r="D21" s="40" t="s">
        <v>6</v>
      </c>
      <c r="E21" s="40" t="s">
        <v>7</v>
      </c>
      <c r="F21" s="41" t="s">
        <v>15</v>
      </c>
      <c r="G21" s="41" t="s">
        <v>15</v>
      </c>
      <c r="H21" s="41" t="s">
        <v>15</v>
      </c>
      <c r="I21" s="41" t="s">
        <v>15</v>
      </c>
      <c r="J21" s="41"/>
      <c r="K21" s="41"/>
      <c r="L21" s="41" t="s">
        <v>17</v>
      </c>
      <c r="M21" s="41" t="s">
        <v>17</v>
      </c>
      <c r="N21" s="41"/>
      <c r="O21" s="41"/>
      <c r="P21" s="41"/>
      <c r="Q21" s="41"/>
      <c r="R21" s="41"/>
      <c r="S21" s="41" t="s">
        <v>17</v>
      </c>
      <c r="T21" s="41" t="s">
        <v>17</v>
      </c>
      <c r="U21" s="41"/>
      <c r="V21" s="41"/>
      <c r="W21" s="41"/>
      <c r="X21" s="41"/>
      <c r="Y21" s="41"/>
      <c r="Z21" s="41" t="s">
        <v>17</v>
      </c>
      <c r="AA21" s="41" t="s">
        <v>17</v>
      </c>
      <c r="AB21" s="41"/>
      <c r="AC21" s="41"/>
      <c r="AD21" s="41"/>
      <c r="AE21" s="41"/>
      <c r="AF21" s="41"/>
      <c r="AG21" s="41" t="s">
        <v>17</v>
      </c>
      <c r="AH21" s="41" t="s">
        <v>17</v>
      </c>
      <c r="AI21" s="41"/>
      <c r="AJ21" s="41" t="s">
        <v>15</v>
      </c>
      <c r="AK21" s="29">
        <f>SUM(COUNTIF(F21:AJ21,"休"),COUNTIF(F21:AJ21,""))</f>
        <v>26</v>
      </c>
      <c r="AL21" s="29">
        <f t="shared" si="3"/>
        <v>8</v>
      </c>
      <c r="AM21" s="36">
        <f t="shared" si="4"/>
        <v>0.30769230769230771</v>
      </c>
      <c r="AN21" s="87"/>
      <c r="AO21" s="38">
        <f t="shared" si="5"/>
        <v>26</v>
      </c>
      <c r="AP21" s="30">
        <f t="shared" si="1"/>
        <v>8</v>
      </c>
      <c r="AQ21" s="36">
        <f t="shared" si="6"/>
        <v>0.30769230769230771</v>
      </c>
      <c r="AR21" s="87"/>
      <c r="AS21" s="37"/>
      <c r="AT21" s="31"/>
      <c r="AW21" ph="1"/>
      <c r="AY21" ph="1"/>
    </row>
    <row r="22" spans="3:51" ht="21" customHeight="1">
      <c r="D22" s="40"/>
      <c r="E22" s="40" t="s">
        <v>8</v>
      </c>
      <c r="F22" s="41" t="s">
        <v>15</v>
      </c>
      <c r="G22" s="41" t="s">
        <v>15</v>
      </c>
      <c r="H22" s="41" t="s">
        <v>15</v>
      </c>
      <c r="I22" s="41" t="s">
        <v>15</v>
      </c>
      <c r="J22" s="41"/>
      <c r="K22" s="41"/>
      <c r="L22" s="41"/>
      <c r="M22" s="41"/>
      <c r="N22" s="41" t="s">
        <v>17</v>
      </c>
      <c r="O22" s="41" t="s">
        <v>17</v>
      </c>
      <c r="P22" s="41"/>
      <c r="Q22" s="41"/>
      <c r="R22" s="41"/>
      <c r="S22" s="41"/>
      <c r="T22" s="41"/>
      <c r="U22" s="41" t="s">
        <v>17</v>
      </c>
      <c r="V22" s="41" t="s">
        <v>17</v>
      </c>
      <c r="W22" s="41"/>
      <c r="X22" s="41"/>
      <c r="Y22" s="41"/>
      <c r="Z22" s="41"/>
      <c r="AA22" s="41"/>
      <c r="AB22" s="41" t="s">
        <v>17</v>
      </c>
      <c r="AC22" s="41" t="s">
        <v>17</v>
      </c>
      <c r="AD22" s="41"/>
      <c r="AE22" s="41"/>
      <c r="AF22" s="41"/>
      <c r="AG22" s="41"/>
      <c r="AH22" s="41"/>
      <c r="AI22" s="41" t="s">
        <v>17</v>
      </c>
      <c r="AJ22" s="41" t="s">
        <v>15</v>
      </c>
      <c r="AK22" s="29">
        <f t="shared" si="2"/>
        <v>26</v>
      </c>
      <c r="AL22" s="29">
        <f t="shared" si="3"/>
        <v>7</v>
      </c>
      <c r="AM22" s="36">
        <f t="shared" si="4"/>
        <v>0.26923076923076922</v>
      </c>
      <c r="AN22" s="87"/>
      <c r="AO22" s="38">
        <f t="shared" si="5"/>
        <v>26</v>
      </c>
      <c r="AP22" s="30">
        <f t="shared" si="1"/>
        <v>7</v>
      </c>
      <c r="AQ22" s="36">
        <f t="shared" si="6"/>
        <v>0.26923076923076922</v>
      </c>
      <c r="AR22" s="87"/>
      <c r="AS22" s="37"/>
      <c r="AT22" s="31"/>
      <c r="AW22" ph="1"/>
      <c r="AY22" ph="1"/>
    </row>
    <row r="23" spans="3:51" ht="21" customHeight="1">
      <c r="D23" s="40"/>
      <c r="E23" s="40" t="s">
        <v>9</v>
      </c>
      <c r="F23" s="41" t="s">
        <v>15</v>
      </c>
      <c r="G23" s="41" t="s">
        <v>15</v>
      </c>
      <c r="H23" s="41" t="s">
        <v>15</v>
      </c>
      <c r="I23" s="41" t="s">
        <v>15</v>
      </c>
      <c r="J23" s="41" t="s">
        <v>17</v>
      </c>
      <c r="K23" s="41" t="s">
        <v>17</v>
      </c>
      <c r="L23" s="41"/>
      <c r="M23" s="41"/>
      <c r="N23" s="41"/>
      <c r="O23" s="41"/>
      <c r="P23" s="41" t="s">
        <v>17</v>
      </c>
      <c r="Q23" s="41" t="s">
        <v>17</v>
      </c>
      <c r="R23" s="41"/>
      <c r="S23" s="41"/>
      <c r="T23" s="41"/>
      <c r="U23" s="41"/>
      <c r="V23" s="41"/>
      <c r="W23" s="41" t="s">
        <v>17</v>
      </c>
      <c r="X23" s="41" t="s">
        <v>17</v>
      </c>
      <c r="Y23" s="41"/>
      <c r="Z23" s="41"/>
      <c r="AA23" s="41"/>
      <c r="AB23" s="41"/>
      <c r="AC23" s="41"/>
      <c r="AD23" s="41" t="s">
        <v>17</v>
      </c>
      <c r="AE23" s="41" t="s">
        <v>17</v>
      </c>
      <c r="AF23" s="41"/>
      <c r="AG23" s="41"/>
      <c r="AH23" s="41"/>
      <c r="AI23" s="41"/>
      <c r="AJ23" s="41" t="s">
        <v>15</v>
      </c>
      <c r="AK23" s="29">
        <f t="shared" si="2"/>
        <v>26</v>
      </c>
      <c r="AL23" s="29">
        <f t="shared" si="3"/>
        <v>8</v>
      </c>
      <c r="AM23" s="36">
        <f t="shared" si="4"/>
        <v>0.30769230769230771</v>
      </c>
      <c r="AN23" s="87"/>
      <c r="AO23" s="38">
        <f t="shared" si="5"/>
        <v>26</v>
      </c>
      <c r="AP23" s="30">
        <f t="shared" si="1"/>
        <v>8</v>
      </c>
      <c r="AQ23" s="36">
        <f t="shared" si="6"/>
        <v>0.30769230769230771</v>
      </c>
      <c r="AR23" s="87"/>
      <c r="AS23" s="37"/>
      <c r="AT23" s="31"/>
      <c r="AW23" ph="1"/>
      <c r="AY23" ph="1"/>
    </row>
    <row r="24" spans="3:51" ht="21" customHeight="1">
      <c r="D24" s="40"/>
      <c r="E24" s="40"/>
      <c r="F24" s="41" t="s">
        <v>15</v>
      </c>
      <c r="G24" s="41" t="s">
        <v>15</v>
      </c>
      <c r="H24" s="41" t="s">
        <v>15</v>
      </c>
      <c r="I24" s="41" t="s">
        <v>15</v>
      </c>
      <c r="J24" s="41" t="s">
        <v>15</v>
      </c>
      <c r="K24" s="41" t="s">
        <v>15</v>
      </c>
      <c r="L24" s="41" t="s">
        <v>15</v>
      </c>
      <c r="M24" s="41" t="s">
        <v>15</v>
      </c>
      <c r="N24" s="41" t="s">
        <v>15</v>
      </c>
      <c r="O24" s="41" t="s">
        <v>15</v>
      </c>
      <c r="P24" s="41" t="s">
        <v>15</v>
      </c>
      <c r="Q24" s="41" t="s">
        <v>15</v>
      </c>
      <c r="R24" s="41" t="s">
        <v>15</v>
      </c>
      <c r="S24" s="41" t="s">
        <v>15</v>
      </c>
      <c r="T24" s="41" t="s">
        <v>15</v>
      </c>
      <c r="U24" s="41" t="s">
        <v>15</v>
      </c>
      <c r="V24" s="41" t="s">
        <v>15</v>
      </c>
      <c r="W24" s="41" t="s">
        <v>15</v>
      </c>
      <c r="X24" s="41" t="s">
        <v>15</v>
      </c>
      <c r="Y24" s="41" t="s">
        <v>15</v>
      </c>
      <c r="Z24" s="41" t="s">
        <v>15</v>
      </c>
      <c r="AA24" s="41" t="s">
        <v>15</v>
      </c>
      <c r="AB24" s="41" t="s">
        <v>15</v>
      </c>
      <c r="AC24" s="41" t="s">
        <v>15</v>
      </c>
      <c r="AD24" s="41" t="s">
        <v>15</v>
      </c>
      <c r="AE24" s="41" t="s">
        <v>15</v>
      </c>
      <c r="AF24" s="41" t="s">
        <v>15</v>
      </c>
      <c r="AG24" s="41" t="s">
        <v>15</v>
      </c>
      <c r="AH24" s="41" t="s">
        <v>15</v>
      </c>
      <c r="AI24" s="41" t="s">
        <v>15</v>
      </c>
      <c r="AJ24" s="41" t="s">
        <v>15</v>
      </c>
      <c r="AK24" s="29">
        <f t="shared" si="2"/>
        <v>0</v>
      </c>
      <c r="AL24" s="29">
        <f t="shared" si="3"/>
        <v>0</v>
      </c>
      <c r="AM24" s="36"/>
      <c r="AN24" s="87"/>
      <c r="AO24" s="38">
        <f t="shared" si="5"/>
        <v>0</v>
      </c>
      <c r="AP24" s="30">
        <f t="shared" si="1"/>
        <v>0</v>
      </c>
      <c r="AQ24" s="36"/>
      <c r="AR24" s="87"/>
      <c r="AS24" s="37"/>
      <c r="AT24" s="31"/>
      <c r="AW24" ph="1"/>
      <c r="AY24" ph="1"/>
    </row>
    <row r="25" spans="3:51" ht="21" customHeight="1">
      <c r="D25" s="40" t="s">
        <v>10</v>
      </c>
      <c r="E25" s="40" t="s">
        <v>11</v>
      </c>
      <c r="F25" s="41" t="s">
        <v>15</v>
      </c>
      <c r="G25" s="41" t="s">
        <v>15</v>
      </c>
      <c r="H25" s="41" t="s">
        <v>15</v>
      </c>
      <c r="I25" s="41" t="s">
        <v>15</v>
      </c>
      <c r="J25" s="41" t="s">
        <v>15</v>
      </c>
      <c r="K25" s="41" t="s">
        <v>15</v>
      </c>
      <c r="L25" s="41" t="s">
        <v>15</v>
      </c>
      <c r="M25" s="41" t="s">
        <v>15</v>
      </c>
      <c r="N25" s="41" t="s">
        <v>15</v>
      </c>
      <c r="O25" s="41" t="s">
        <v>15</v>
      </c>
      <c r="P25" s="41" t="s">
        <v>15</v>
      </c>
      <c r="Q25" s="41" t="s">
        <v>15</v>
      </c>
      <c r="R25" s="41"/>
      <c r="S25" s="41"/>
      <c r="T25" s="41"/>
      <c r="U25" s="41" t="s">
        <v>17</v>
      </c>
      <c r="V25" s="41"/>
      <c r="W25" s="41"/>
      <c r="X25" s="41"/>
      <c r="Y25" s="41" t="s">
        <v>17</v>
      </c>
      <c r="Z25" s="41"/>
      <c r="AA25" s="41"/>
      <c r="AB25" s="41"/>
      <c r="AC25" s="41" t="s">
        <v>17</v>
      </c>
      <c r="AD25" s="41" t="s">
        <v>17</v>
      </c>
      <c r="AE25" s="41"/>
      <c r="AF25" s="41"/>
      <c r="AG25" s="41" t="s">
        <v>17</v>
      </c>
      <c r="AH25" s="41"/>
      <c r="AI25" s="41" t="s">
        <v>17</v>
      </c>
      <c r="AJ25" s="41" t="s">
        <v>15</v>
      </c>
      <c r="AK25" s="29">
        <f t="shared" si="2"/>
        <v>18</v>
      </c>
      <c r="AL25" s="29">
        <f t="shared" si="3"/>
        <v>6</v>
      </c>
      <c r="AM25" s="36">
        <f t="shared" si="4"/>
        <v>0.33333333333333331</v>
      </c>
      <c r="AN25" s="87"/>
      <c r="AO25" s="38">
        <f t="shared" si="5"/>
        <v>18</v>
      </c>
      <c r="AP25" s="30">
        <f t="shared" si="1"/>
        <v>6</v>
      </c>
      <c r="AQ25" s="36">
        <f t="shared" si="6"/>
        <v>0.33333333333333331</v>
      </c>
      <c r="AR25" s="87"/>
      <c r="AS25" s="37"/>
      <c r="AT25" s="31"/>
      <c r="AW25" ph="1"/>
      <c r="AY25" ph="1"/>
    </row>
    <row r="26" spans="3:51" ht="21" customHeight="1">
      <c r="D26" s="40"/>
      <c r="E26" s="40"/>
      <c r="F26" s="41" t="s">
        <v>15</v>
      </c>
      <c r="G26" s="41" t="s">
        <v>15</v>
      </c>
      <c r="H26" s="41" t="s">
        <v>15</v>
      </c>
      <c r="I26" s="41" t="s">
        <v>15</v>
      </c>
      <c r="J26" s="41" t="s">
        <v>15</v>
      </c>
      <c r="K26" s="41" t="s">
        <v>15</v>
      </c>
      <c r="L26" s="41" t="s">
        <v>15</v>
      </c>
      <c r="M26" s="41" t="s">
        <v>15</v>
      </c>
      <c r="N26" s="41" t="s">
        <v>15</v>
      </c>
      <c r="O26" s="41" t="s">
        <v>15</v>
      </c>
      <c r="P26" s="41" t="s">
        <v>15</v>
      </c>
      <c r="Q26" s="41" t="s">
        <v>15</v>
      </c>
      <c r="R26" s="41" t="s">
        <v>15</v>
      </c>
      <c r="S26" s="41" t="s">
        <v>15</v>
      </c>
      <c r="T26" s="41" t="s">
        <v>15</v>
      </c>
      <c r="U26" s="41" t="s">
        <v>15</v>
      </c>
      <c r="V26" s="41" t="s">
        <v>15</v>
      </c>
      <c r="W26" s="41" t="s">
        <v>15</v>
      </c>
      <c r="X26" s="41" t="s">
        <v>15</v>
      </c>
      <c r="Y26" s="41" t="s">
        <v>15</v>
      </c>
      <c r="Z26" s="41" t="s">
        <v>15</v>
      </c>
      <c r="AA26" s="41" t="s">
        <v>15</v>
      </c>
      <c r="AB26" s="41" t="s">
        <v>15</v>
      </c>
      <c r="AC26" s="41" t="s">
        <v>15</v>
      </c>
      <c r="AD26" s="41" t="s">
        <v>15</v>
      </c>
      <c r="AE26" s="41" t="s">
        <v>15</v>
      </c>
      <c r="AF26" s="41" t="s">
        <v>15</v>
      </c>
      <c r="AG26" s="41" t="s">
        <v>15</v>
      </c>
      <c r="AH26" s="41" t="s">
        <v>15</v>
      </c>
      <c r="AI26" s="41" t="s">
        <v>15</v>
      </c>
      <c r="AJ26" s="41" t="s">
        <v>15</v>
      </c>
      <c r="AK26" s="29">
        <f t="shared" si="2"/>
        <v>0</v>
      </c>
      <c r="AL26" s="29">
        <f t="shared" si="3"/>
        <v>0</v>
      </c>
      <c r="AM26" s="36"/>
      <c r="AN26" s="87"/>
      <c r="AO26" s="38">
        <f t="shared" si="5"/>
        <v>0</v>
      </c>
      <c r="AP26" s="30">
        <f t="shared" si="1"/>
        <v>0</v>
      </c>
      <c r="AQ26" s="36"/>
      <c r="AR26" s="87"/>
      <c r="AS26" s="37"/>
      <c r="AT26" s="31"/>
      <c r="AW26" ph="1"/>
      <c r="AY26" ph="1"/>
    </row>
    <row r="27" spans="3:51" ht="21" customHeight="1">
      <c r="D27" s="40"/>
      <c r="E27" s="40"/>
      <c r="F27" s="41" t="s">
        <v>15</v>
      </c>
      <c r="G27" s="41" t="s">
        <v>15</v>
      </c>
      <c r="H27" s="41" t="s">
        <v>15</v>
      </c>
      <c r="I27" s="41" t="s">
        <v>15</v>
      </c>
      <c r="J27" s="41" t="s">
        <v>15</v>
      </c>
      <c r="K27" s="41" t="s">
        <v>15</v>
      </c>
      <c r="L27" s="41" t="s">
        <v>15</v>
      </c>
      <c r="M27" s="41" t="s">
        <v>15</v>
      </c>
      <c r="N27" s="41" t="s">
        <v>15</v>
      </c>
      <c r="O27" s="41" t="s">
        <v>15</v>
      </c>
      <c r="P27" s="41" t="s">
        <v>15</v>
      </c>
      <c r="Q27" s="41" t="s">
        <v>15</v>
      </c>
      <c r="R27" s="41" t="s">
        <v>15</v>
      </c>
      <c r="S27" s="41" t="s">
        <v>15</v>
      </c>
      <c r="T27" s="41" t="s">
        <v>15</v>
      </c>
      <c r="U27" s="41" t="s">
        <v>15</v>
      </c>
      <c r="V27" s="41" t="s">
        <v>15</v>
      </c>
      <c r="W27" s="41" t="s">
        <v>15</v>
      </c>
      <c r="X27" s="41" t="s">
        <v>15</v>
      </c>
      <c r="Y27" s="41" t="s">
        <v>15</v>
      </c>
      <c r="Z27" s="41" t="s">
        <v>15</v>
      </c>
      <c r="AA27" s="41" t="s">
        <v>15</v>
      </c>
      <c r="AB27" s="41" t="s">
        <v>15</v>
      </c>
      <c r="AC27" s="41" t="s">
        <v>15</v>
      </c>
      <c r="AD27" s="41" t="s">
        <v>15</v>
      </c>
      <c r="AE27" s="41" t="s">
        <v>15</v>
      </c>
      <c r="AF27" s="41" t="s">
        <v>15</v>
      </c>
      <c r="AG27" s="41" t="s">
        <v>15</v>
      </c>
      <c r="AH27" s="41" t="s">
        <v>15</v>
      </c>
      <c r="AI27" s="41" t="s">
        <v>15</v>
      </c>
      <c r="AJ27" s="41" t="s">
        <v>15</v>
      </c>
      <c r="AK27" s="29">
        <f t="shared" si="2"/>
        <v>0</v>
      </c>
      <c r="AL27" s="29">
        <f t="shared" si="3"/>
        <v>0</v>
      </c>
      <c r="AM27" s="36"/>
      <c r="AN27" s="87"/>
      <c r="AO27" s="38">
        <f t="shared" si="5"/>
        <v>0</v>
      </c>
      <c r="AP27" s="30">
        <f t="shared" si="1"/>
        <v>0</v>
      </c>
      <c r="AQ27" s="36"/>
      <c r="AR27" s="87"/>
      <c r="AS27" s="37"/>
      <c r="AT27" s="31"/>
      <c r="AW27" ph="1"/>
      <c r="AY27" ph="1"/>
    </row>
    <row r="28" spans="3:51" ht="21.75" customHeight="1" thickBot="1">
      <c r="D28" s="40"/>
      <c r="E28" s="40"/>
      <c r="F28" s="41" t="s">
        <v>15</v>
      </c>
      <c r="G28" s="41" t="s">
        <v>15</v>
      </c>
      <c r="H28" s="41" t="s">
        <v>15</v>
      </c>
      <c r="I28" s="41" t="s">
        <v>15</v>
      </c>
      <c r="J28" s="41" t="s">
        <v>15</v>
      </c>
      <c r="K28" s="41" t="s">
        <v>15</v>
      </c>
      <c r="L28" s="41" t="s">
        <v>15</v>
      </c>
      <c r="M28" s="41" t="s">
        <v>15</v>
      </c>
      <c r="N28" s="41" t="s">
        <v>15</v>
      </c>
      <c r="O28" s="41" t="s">
        <v>15</v>
      </c>
      <c r="P28" s="41" t="s">
        <v>15</v>
      </c>
      <c r="Q28" s="41" t="s">
        <v>15</v>
      </c>
      <c r="R28" s="41" t="s">
        <v>15</v>
      </c>
      <c r="S28" s="41" t="s">
        <v>15</v>
      </c>
      <c r="T28" s="41" t="s">
        <v>15</v>
      </c>
      <c r="U28" s="41" t="s">
        <v>15</v>
      </c>
      <c r="V28" s="41" t="s">
        <v>15</v>
      </c>
      <c r="W28" s="41" t="s">
        <v>15</v>
      </c>
      <c r="X28" s="41" t="s">
        <v>15</v>
      </c>
      <c r="Y28" s="41" t="s">
        <v>15</v>
      </c>
      <c r="Z28" s="41" t="s">
        <v>15</v>
      </c>
      <c r="AA28" s="41" t="s">
        <v>15</v>
      </c>
      <c r="AB28" s="41" t="s">
        <v>15</v>
      </c>
      <c r="AC28" s="41" t="s">
        <v>15</v>
      </c>
      <c r="AD28" s="41" t="s">
        <v>15</v>
      </c>
      <c r="AE28" s="41" t="s">
        <v>15</v>
      </c>
      <c r="AF28" s="41" t="s">
        <v>15</v>
      </c>
      <c r="AG28" s="41" t="s">
        <v>15</v>
      </c>
      <c r="AH28" s="41" t="s">
        <v>15</v>
      </c>
      <c r="AI28" s="41" t="s">
        <v>15</v>
      </c>
      <c r="AJ28" s="41" t="s">
        <v>15</v>
      </c>
      <c r="AK28" s="29">
        <f t="shared" si="2"/>
        <v>0</v>
      </c>
      <c r="AL28" s="29">
        <f t="shared" si="3"/>
        <v>0</v>
      </c>
      <c r="AM28" s="36"/>
      <c r="AN28" s="88"/>
      <c r="AO28" s="38">
        <f t="shared" si="5"/>
        <v>0</v>
      </c>
      <c r="AP28" s="30">
        <f t="shared" si="1"/>
        <v>0</v>
      </c>
      <c r="AQ28" s="36"/>
      <c r="AR28" s="88"/>
      <c r="AS28" s="37"/>
      <c r="AT28" s="31"/>
      <c r="AW28" ph="1"/>
      <c r="AY28" ph="1"/>
    </row>
    <row r="29" spans="3:51" ht="18.75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1"/>
      <c r="AT29" s="1"/>
    </row>
    <row r="30" spans="3:51" ht="18.75">
      <c r="C30" s="26"/>
      <c r="D30" s="26" t="s">
        <v>19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1"/>
      <c r="AT30" s="1"/>
    </row>
    <row r="31" spans="3:51" ht="18.75">
      <c r="C31" s="26"/>
      <c r="D31" s="26" t="s">
        <v>28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1"/>
      <c r="AT31" s="1"/>
    </row>
    <row r="32" spans="3:51" ht="18.75">
      <c r="C32" s="26"/>
      <c r="D32" s="26" t="s">
        <v>29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1"/>
      <c r="AT32" s="1"/>
    </row>
    <row r="33" spans="3:51" ht="18.75">
      <c r="C33" s="26"/>
      <c r="D33" s="26" t="s">
        <v>20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1"/>
      <c r="AT33" s="1"/>
    </row>
    <row r="34" spans="3:51" ht="18.75">
      <c r="C34" s="26"/>
      <c r="D34" s="26" t="s">
        <v>30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1"/>
      <c r="AT34" s="1"/>
    </row>
    <row r="35" spans="3:51" ht="21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W35" ph="1"/>
      <c r="AY35" ph="1"/>
    </row>
    <row r="36" spans="3:51" ht="21">
      <c r="AW36" ph="1"/>
      <c r="AY36" ph="1"/>
    </row>
    <row r="37" spans="3:51" ht="21">
      <c r="AW37" ph="1"/>
      <c r="AY37" ph="1"/>
    </row>
    <row r="38" spans="3:51" ht="21">
      <c r="AW38" ph="1"/>
      <c r="AY38" ph="1"/>
    </row>
    <row r="39" spans="3:51" ht="21">
      <c r="AW39" ph="1"/>
      <c r="AY39" ph="1"/>
    </row>
  </sheetData>
  <mergeCells count="35">
    <mergeCell ref="AN17:AN28"/>
    <mergeCell ref="AR15:AR16"/>
    <mergeCell ref="AO14:AR14"/>
    <mergeCell ref="AM8:AP8"/>
    <mergeCell ref="AD9:AP9"/>
    <mergeCell ref="AD10:AP10"/>
    <mergeCell ref="AD11:AP11"/>
    <mergeCell ref="AK14:AN14"/>
    <mergeCell ref="AM15:AM16"/>
    <mergeCell ref="AN15:AN16"/>
    <mergeCell ref="AR17:AR28"/>
    <mergeCell ref="E8:U8"/>
    <mergeCell ref="E9:U9"/>
    <mergeCell ref="E12:U12"/>
    <mergeCell ref="E11:G11"/>
    <mergeCell ref="H11:M11"/>
    <mergeCell ref="N11:U11"/>
    <mergeCell ref="E10:U10"/>
    <mergeCell ref="AS15:AS16"/>
    <mergeCell ref="AT15:AT16"/>
    <mergeCell ref="D14:D16"/>
    <mergeCell ref="E14:E16"/>
    <mergeCell ref="F14:AJ15"/>
    <mergeCell ref="AS14:AT14"/>
    <mergeCell ref="AO15:AO16"/>
    <mergeCell ref="AP15:AP16"/>
    <mergeCell ref="AQ15:AQ16"/>
    <mergeCell ref="AL15:AL16"/>
    <mergeCell ref="AK15:AK16"/>
    <mergeCell ref="AF2:AG2"/>
    <mergeCell ref="AF3:AG3"/>
    <mergeCell ref="AQ6:AR6"/>
    <mergeCell ref="AD12:AR12"/>
    <mergeCell ref="AK8:AL8"/>
    <mergeCell ref="AD8:AJ8"/>
  </mergeCells>
  <phoneticPr fontId="5"/>
  <dataValidations count="1">
    <dataValidation type="list" allowBlank="1" showInputMessage="1" showErrorMessage="1" sqref="F17:AJ28">
      <formula1>$AV$16:$AV$18</formula1>
    </dataValidation>
  </dataValidations>
  <pageMargins left="0.23622047244094491" right="0.23622047244094491" top="0.74803149606299213" bottom="0.74803149606299213" header="0.31496062992125984" footer="0.31496062992125984"/>
  <pageSetup paperSize="9" scale="74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51"/>
  <sheetViews>
    <sheetView showGridLines="0" view="pageBreakPreview" zoomScale="85" zoomScaleNormal="70" zoomScaleSheetLayoutView="85" workbookViewId="0">
      <selection activeCell="O3" sqref="O3"/>
    </sheetView>
  </sheetViews>
  <sheetFormatPr defaultColWidth="10" defaultRowHeight="13.5"/>
  <cols>
    <col min="1" max="1" width="12.875" style="20" customWidth="1"/>
    <col min="2" max="2" width="16.25" style="20" customWidth="1"/>
    <col min="3" max="3" width="5.5" style="20" customWidth="1"/>
    <col min="4" max="4" width="16.25" style="20" customWidth="1"/>
    <col min="5" max="6" width="6.25" style="20" customWidth="1"/>
    <col min="7" max="7" width="9.5" style="20" customWidth="1"/>
    <col min="8" max="8" width="10.5" style="20" customWidth="1"/>
    <col min="9" max="9" width="3.5" style="20" customWidth="1"/>
    <col min="10" max="10" width="1.75" style="20" customWidth="1"/>
    <col min="11" max="11" width="22.25" style="20" customWidth="1"/>
    <col min="12" max="12" width="6.625" style="20" customWidth="1"/>
    <col min="13" max="13" width="22.25" style="20" customWidth="1"/>
    <col min="14" max="14" width="6.625" style="20" customWidth="1"/>
    <col min="15" max="15" width="16.75" style="20" customWidth="1"/>
    <col min="16" max="16" width="6.625" style="20" customWidth="1"/>
    <col min="17" max="122" width="9.75" style="9" customWidth="1"/>
    <col min="123" max="16384" width="10" style="20"/>
  </cols>
  <sheetData>
    <row r="1" spans="1:16" ht="23.45" customHeight="1">
      <c r="A1" s="96"/>
      <c r="B1" s="96"/>
      <c r="C1" s="96"/>
      <c r="D1" s="96"/>
      <c r="E1" s="96"/>
      <c r="F1" s="96"/>
      <c r="G1" s="97"/>
      <c r="H1" s="98" t="s">
        <v>44</v>
      </c>
      <c r="I1" s="98"/>
      <c r="J1" s="8"/>
      <c r="K1" s="99" t="s">
        <v>69</v>
      </c>
      <c r="L1" s="100"/>
      <c r="M1" s="100"/>
      <c r="N1" s="101"/>
      <c r="O1" s="99" t="s">
        <v>61</v>
      </c>
      <c r="P1" s="101"/>
    </row>
    <row r="2" spans="1:16" ht="17.100000000000001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2"/>
      <c r="L2" s="103"/>
      <c r="M2" s="103"/>
      <c r="N2" s="104"/>
      <c r="O2" s="102"/>
      <c r="P2" s="104"/>
    </row>
    <row r="3" spans="1:16" ht="17.100000000000001" customHeight="1">
      <c r="A3" s="11"/>
      <c r="B3" s="11"/>
      <c r="C3" s="11"/>
      <c r="D3" s="11"/>
      <c r="E3" s="12"/>
      <c r="F3" s="105" t="s">
        <v>33</v>
      </c>
      <c r="G3" s="105"/>
      <c r="H3" s="105"/>
      <c r="I3" s="13"/>
      <c r="J3" s="13"/>
      <c r="K3" s="43">
        <v>2025</v>
      </c>
      <c r="L3" s="59" t="s">
        <v>14</v>
      </c>
      <c r="M3" s="47">
        <v>7</v>
      </c>
      <c r="N3" s="59" t="s">
        <v>62</v>
      </c>
      <c r="O3" s="43">
        <v>29.3</v>
      </c>
      <c r="P3" s="42" t="s">
        <v>63</v>
      </c>
    </row>
    <row r="4" spans="1:16" ht="17.100000000000001" customHeight="1">
      <c r="A4" s="11"/>
      <c r="B4" s="11"/>
      <c r="C4" s="11"/>
      <c r="D4" s="11"/>
      <c r="E4" s="12"/>
      <c r="F4" s="14"/>
      <c r="G4" s="14"/>
      <c r="H4" s="14"/>
      <c r="I4" s="15"/>
      <c r="J4" s="13"/>
      <c r="K4" s="43"/>
      <c r="L4" s="59" t="s">
        <v>14</v>
      </c>
      <c r="M4" s="47"/>
      <c r="N4" s="59" t="s">
        <v>64</v>
      </c>
      <c r="O4" s="43"/>
      <c r="P4" s="42" t="s">
        <v>63</v>
      </c>
    </row>
    <row r="5" spans="1:16" ht="17.100000000000001" customHeight="1">
      <c r="A5" s="95" t="str">
        <f>【別紙３】!E8&amp;"長　殿"</f>
        <v>大和市長　殿</v>
      </c>
      <c r="B5" s="95"/>
      <c r="C5" s="95"/>
      <c r="D5" s="95"/>
      <c r="E5" s="95"/>
      <c r="F5" s="95"/>
      <c r="G5" s="95"/>
      <c r="H5" s="11"/>
      <c r="I5" s="10"/>
      <c r="J5" s="10"/>
      <c r="K5" s="43"/>
      <c r="L5" s="59" t="s">
        <v>14</v>
      </c>
      <c r="M5" s="47"/>
      <c r="N5" s="59" t="s">
        <v>64</v>
      </c>
      <c r="O5" s="43"/>
      <c r="P5" s="42" t="s">
        <v>63</v>
      </c>
    </row>
    <row r="6" spans="1:16" ht="17.100000000000001" customHeight="1">
      <c r="A6" s="60"/>
      <c r="B6" s="60"/>
      <c r="C6" s="60"/>
      <c r="D6" s="60"/>
      <c r="E6" s="60"/>
      <c r="F6" s="60"/>
      <c r="G6" s="60"/>
      <c r="H6" s="11"/>
      <c r="I6" s="10"/>
      <c r="J6" s="10"/>
      <c r="K6" s="43"/>
      <c r="L6" s="59" t="s">
        <v>14</v>
      </c>
      <c r="M6" s="47"/>
      <c r="N6" s="59" t="s">
        <v>65</v>
      </c>
      <c r="O6" s="43"/>
      <c r="P6" s="42" t="s">
        <v>63</v>
      </c>
    </row>
    <row r="7" spans="1:16" ht="17.100000000000001" customHeight="1">
      <c r="A7" s="108"/>
      <c r="B7" s="108"/>
      <c r="C7" s="108"/>
      <c r="D7" s="108"/>
      <c r="E7" s="108"/>
      <c r="F7" s="108"/>
      <c r="G7" s="108"/>
      <c r="H7" s="108"/>
      <c r="I7" s="108"/>
      <c r="J7" s="61"/>
      <c r="K7" s="44"/>
      <c r="L7" s="59" t="s">
        <v>14</v>
      </c>
      <c r="M7" s="48"/>
      <c r="N7" s="59" t="s">
        <v>65</v>
      </c>
      <c r="O7" s="44"/>
      <c r="P7" s="42" t="s">
        <v>63</v>
      </c>
    </row>
    <row r="8" spans="1:16" ht="17.100000000000001" customHeight="1">
      <c r="A8" s="109" t="s">
        <v>45</v>
      </c>
      <c r="B8" s="109"/>
      <c r="C8" s="109"/>
      <c r="D8" s="109"/>
      <c r="E8" s="109"/>
      <c r="F8" s="109"/>
      <c r="G8" s="109"/>
      <c r="H8" s="109"/>
      <c r="I8" s="16"/>
      <c r="J8" s="16"/>
      <c r="K8" s="45"/>
      <c r="L8" s="59" t="s">
        <v>14</v>
      </c>
      <c r="M8" s="49"/>
      <c r="N8" s="59" t="s">
        <v>65</v>
      </c>
      <c r="O8" s="45"/>
      <c r="P8" s="42" t="s">
        <v>63</v>
      </c>
    </row>
    <row r="9" spans="1:16" ht="17.100000000000001" customHeight="1">
      <c r="A9" s="63"/>
      <c r="B9" s="63"/>
      <c r="C9" s="63"/>
      <c r="D9" s="63"/>
      <c r="E9" s="63"/>
      <c r="F9" s="63"/>
      <c r="G9" s="63"/>
      <c r="H9" s="63"/>
      <c r="I9" s="16"/>
      <c r="J9" s="16"/>
      <c r="K9" s="45"/>
      <c r="L9" s="59" t="s">
        <v>14</v>
      </c>
      <c r="M9" s="49"/>
      <c r="N9" s="59" t="s">
        <v>65</v>
      </c>
      <c r="O9" s="45"/>
      <c r="P9" s="42" t="s">
        <v>63</v>
      </c>
    </row>
    <row r="10" spans="1:16" ht="17.100000000000001" customHeight="1">
      <c r="A10" s="11"/>
      <c r="B10" s="11"/>
      <c r="C10" s="11"/>
      <c r="D10" s="11"/>
      <c r="E10" s="11"/>
      <c r="F10" s="11"/>
      <c r="G10" s="11"/>
      <c r="H10" s="11"/>
      <c r="I10" s="10"/>
      <c r="J10" s="10"/>
      <c r="K10" s="43"/>
      <c r="L10" s="59" t="s">
        <v>14</v>
      </c>
      <c r="M10" s="47"/>
      <c r="N10" s="59" t="s">
        <v>65</v>
      </c>
      <c r="O10" s="43"/>
      <c r="P10" s="42" t="s">
        <v>63</v>
      </c>
    </row>
    <row r="11" spans="1:16" ht="17.100000000000001" customHeight="1">
      <c r="A11" s="110" t="s">
        <v>34</v>
      </c>
      <c r="B11" s="111" t="str">
        <f>+【別紙３】!E12</f>
        <v>○○株式会社　代表取締役　○○　××</v>
      </c>
      <c r="C11" s="111"/>
      <c r="D11" s="111"/>
      <c r="E11" s="111"/>
      <c r="F11" s="111"/>
      <c r="G11" s="111"/>
      <c r="H11" s="112"/>
      <c r="I11" s="112"/>
      <c r="J11" s="112"/>
      <c r="K11" s="46"/>
      <c r="L11" s="59" t="s">
        <v>14</v>
      </c>
      <c r="M11" s="50"/>
      <c r="N11" s="59" t="s">
        <v>65</v>
      </c>
      <c r="O11" s="46"/>
      <c r="P11" s="42" t="s">
        <v>63</v>
      </c>
    </row>
    <row r="12" spans="1:16" ht="17.100000000000001" customHeight="1">
      <c r="A12" s="110"/>
      <c r="B12" s="111"/>
      <c r="C12" s="111"/>
      <c r="D12" s="111"/>
      <c r="E12" s="111"/>
      <c r="F12" s="111"/>
      <c r="G12" s="111"/>
      <c r="H12" s="112"/>
      <c r="I12" s="112"/>
      <c r="J12" s="112"/>
      <c r="K12" s="46"/>
      <c r="L12" s="59" t="s">
        <v>14</v>
      </c>
      <c r="M12" s="50"/>
      <c r="N12" s="59" t="s">
        <v>65</v>
      </c>
      <c r="O12" s="46"/>
      <c r="P12" s="42" t="s">
        <v>63</v>
      </c>
    </row>
    <row r="13" spans="1:16" ht="17.100000000000001" customHeight="1">
      <c r="A13" s="110"/>
      <c r="B13" s="111"/>
      <c r="C13" s="111"/>
      <c r="D13" s="111"/>
      <c r="E13" s="111"/>
      <c r="F13" s="111"/>
      <c r="G13" s="111"/>
      <c r="H13" s="112"/>
      <c r="I13" s="112"/>
      <c r="J13" s="112"/>
      <c r="K13" s="46"/>
      <c r="L13" s="59" t="s">
        <v>14</v>
      </c>
      <c r="M13" s="50"/>
      <c r="N13" s="59" t="s">
        <v>65</v>
      </c>
      <c r="O13" s="46"/>
      <c r="P13" s="42" t="s">
        <v>63</v>
      </c>
    </row>
    <row r="14" spans="1:16" ht="17.100000000000001" customHeight="1">
      <c r="A14" s="110"/>
      <c r="B14" s="111"/>
      <c r="C14" s="111"/>
      <c r="D14" s="111"/>
      <c r="E14" s="111"/>
      <c r="F14" s="111"/>
      <c r="G14" s="111"/>
      <c r="H14" s="112"/>
      <c r="I14" s="112"/>
      <c r="J14" s="112"/>
      <c r="K14" s="46"/>
      <c r="L14" s="59" t="s">
        <v>14</v>
      </c>
      <c r="M14" s="50"/>
      <c r="N14" s="59" t="s">
        <v>65</v>
      </c>
      <c r="O14" s="46"/>
      <c r="P14" s="42" t="s">
        <v>63</v>
      </c>
    </row>
    <row r="15" spans="1:16" ht="17.100000000000001" customHeight="1">
      <c r="A15" s="110"/>
      <c r="B15" s="111"/>
      <c r="C15" s="111"/>
      <c r="D15" s="111"/>
      <c r="E15" s="111"/>
      <c r="F15" s="111"/>
      <c r="G15" s="111"/>
      <c r="H15" s="112"/>
      <c r="I15" s="112"/>
      <c r="J15" s="112"/>
      <c r="K15" s="46"/>
      <c r="L15" s="59" t="s">
        <v>14</v>
      </c>
      <c r="M15" s="50"/>
      <c r="N15" s="59" t="s">
        <v>65</v>
      </c>
      <c r="O15" s="46"/>
      <c r="P15" s="42" t="s">
        <v>63</v>
      </c>
    </row>
    <row r="16" spans="1:16" ht="17.100000000000001" customHeight="1">
      <c r="A16" s="110" t="s">
        <v>35</v>
      </c>
      <c r="B16" s="111" t="str">
        <f>+【別紙３】!E13</f>
        <v>大和市〇〇</v>
      </c>
      <c r="C16" s="111"/>
      <c r="D16" s="111"/>
      <c r="E16" s="111"/>
      <c r="F16" s="111"/>
      <c r="G16" s="111"/>
      <c r="H16" s="111"/>
      <c r="I16" s="111"/>
      <c r="J16" s="10"/>
      <c r="K16" s="43"/>
      <c r="L16" s="59" t="s">
        <v>14</v>
      </c>
      <c r="M16" s="47"/>
      <c r="N16" s="59" t="s">
        <v>65</v>
      </c>
      <c r="O16" s="43"/>
      <c r="P16" s="42" t="s">
        <v>63</v>
      </c>
    </row>
    <row r="17" spans="1:23" ht="17.100000000000001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7"/>
      <c r="K17" s="43"/>
      <c r="L17" s="59" t="s">
        <v>14</v>
      </c>
      <c r="M17" s="47"/>
      <c r="N17" s="59" t="s">
        <v>65</v>
      </c>
      <c r="O17" s="43"/>
      <c r="P17" s="42" t="s">
        <v>63</v>
      </c>
    </row>
    <row r="18" spans="1:23" ht="17.100000000000001" customHeight="1">
      <c r="A18" s="113" t="s">
        <v>36</v>
      </c>
      <c r="B18" s="113"/>
      <c r="C18" s="113" t="str">
        <f>+【別紙３】!AD9</f>
        <v>○○　○○</v>
      </c>
      <c r="D18" s="113"/>
      <c r="E18" s="113"/>
      <c r="F18" s="113"/>
      <c r="G18" s="10"/>
      <c r="H18" s="10"/>
      <c r="I18" s="10"/>
      <c r="J18" s="10"/>
      <c r="K18" s="43"/>
      <c r="L18" s="59" t="s">
        <v>14</v>
      </c>
      <c r="M18" s="47"/>
      <c r="N18" s="59" t="s">
        <v>65</v>
      </c>
      <c r="O18" s="43"/>
      <c r="P18" s="42" t="s">
        <v>63</v>
      </c>
    </row>
    <row r="19" spans="1:23" ht="17.100000000000001" customHeight="1">
      <c r="A19" s="114" t="s">
        <v>37</v>
      </c>
      <c r="B19" s="114"/>
      <c r="C19" s="113" t="str">
        <f>+【別紙３】!AD10</f>
        <v>△△　△△</v>
      </c>
      <c r="D19" s="113"/>
      <c r="E19" s="113"/>
      <c r="F19" s="113"/>
      <c r="G19" s="18"/>
      <c r="H19" s="18"/>
      <c r="I19" s="10"/>
      <c r="J19" s="10"/>
      <c r="K19" s="43"/>
      <c r="L19" s="59" t="s">
        <v>14</v>
      </c>
      <c r="M19" s="47"/>
      <c r="N19" s="59" t="s">
        <v>65</v>
      </c>
      <c r="O19" s="43"/>
      <c r="P19" s="42" t="s">
        <v>63</v>
      </c>
    </row>
    <row r="20" spans="1:23" ht="17.100000000000001" customHeight="1">
      <c r="A20" s="62" t="s">
        <v>38</v>
      </c>
      <c r="B20" s="10"/>
      <c r="C20" s="113" t="str">
        <f>+【別紙３】!AD11</f>
        <v>090-0000-0000</v>
      </c>
      <c r="D20" s="113"/>
      <c r="E20" s="113"/>
      <c r="F20" s="113"/>
      <c r="G20" s="113"/>
      <c r="H20" s="11"/>
      <c r="I20" s="10"/>
      <c r="J20" s="10"/>
      <c r="K20" s="43"/>
      <c r="L20" s="59" t="s">
        <v>14</v>
      </c>
      <c r="M20" s="47"/>
      <c r="N20" s="59" t="s">
        <v>65</v>
      </c>
      <c r="O20" s="43"/>
      <c r="P20" s="42" t="s">
        <v>63</v>
      </c>
    </row>
    <row r="21" spans="1:23" ht="17.100000000000001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43"/>
      <c r="L21" s="59" t="s">
        <v>14</v>
      </c>
      <c r="M21" s="47"/>
      <c r="N21" s="59" t="s">
        <v>65</v>
      </c>
      <c r="O21" s="43"/>
      <c r="P21" s="42" t="s">
        <v>63</v>
      </c>
    </row>
    <row r="22" spans="1:23" ht="17.100000000000001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43"/>
      <c r="L22" s="59" t="s">
        <v>14</v>
      </c>
      <c r="M22" s="47"/>
      <c r="N22" s="59" t="s">
        <v>65</v>
      </c>
      <c r="O22" s="43"/>
      <c r="P22" s="42" t="s">
        <v>63</v>
      </c>
    </row>
    <row r="23" spans="1:23" ht="17.100000000000001" customHeight="1">
      <c r="A23" s="106" t="s">
        <v>74</v>
      </c>
      <c r="B23" s="106"/>
      <c r="C23" s="106"/>
      <c r="D23" s="106"/>
      <c r="E23" s="106"/>
      <c r="F23" s="106"/>
      <c r="G23" s="106"/>
      <c r="H23" s="106"/>
      <c r="I23" s="10"/>
      <c r="J23" s="10"/>
      <c r="K23" s="43"/>
      <c r="L23" s="59" t="s">
        <v>14</v>
      </c>
      <c r="M23" s="47"/>
      <c r="N23" s="59" t="s">
        <v>65</v>
      </c>
      <c r="O23" s="43"/>
      <c r="P23" s="42" t="s">
        <v>63</v>
      </c>
    </row>
    <row r="24" spans="1:23" ht="17.100000000000001" customHeight="1">
      <c r="A24" s="107"/>
      <c r="B24" s="107"/>
      <c r="C24" s="107"/>
      <c r="D24" s="107"/>
      <c r="E24" s="107"/>
      <c r="F24" s="107"/>
      <c r="G24" s="107"/>
      <c r="H24" s="107"/>
      <c r="I24" s="10"/>
      <c r="J24" s="10"/>
      <c r="K24" s="43"/>
      <c r="L24" s="59" t="s">
        <v>14</v>
      </c>
      <c r="M24" s="47"/>
      <c r="N24" s="59" t="s">
        <v>65</v>
      </c>
      <c r="O24" s="43"/>
      <c r="P24" s="42" t="s">
        <v>63</v>
      </c>
    </row>
    <row r="25" spans="1:23" ht="17.100000000000001" customHeight="1">
      <c r="A25" s="115" t="s">
        <v>39</v>
      </c>
      <c r="B25" s="116"/>
      <c r="C25" s="116"/>
      <c r="D25" s="116"/>
      <c r="E25" s="116"/>
      <c r="F25" s="116"/>
      <c r="G25" s="116"/>
      <c r="H25" s="116"/>
      <c r="I25" s="10"/>
      <c r="J25" s="10"/>
      <c r="K25" s="43"/>
      <c r="L25" s="59" t="s">
        <v>14</v>
      </c>
      <c r="M25" s="47"/>
      <c r="N25" s="59" t="s">
        <v>65</v>
      </c>
      <c r="O25" s="43"/>
      <c r="P25" s="42" t="s">
        <v>63</v>
      </c>
    </row>
    <row r="26" spans="1:23" ht="17.100000000000001" customHeight="1">
      <c r="A26" s="115"/>
      <c r="B26" s="116"/>
      <c r="C26" s="116"/>
      <c r="D26" s="116"/>
      <c r="E26" s="116"/>
      <c r="F26" s="116"/>
      <c r="G26" s="116"/>
      <c r="H26" s="116"/>
      <c r="I26" s="19"/>
      <c r="J26" s="19"/>
      <c r="K26" s="43"/>
      <c r="L26" s="59" t="s">
        <v>14</v>
      </c>
      <c r="M26" s="47"/>
      <c r="N26" s="59" t="s">
        <v>65</v>
      </c>
      <c r="O26" s="43"/>
      <c r="P26" s="42" t="s">
        <v>63</v>
      </c>
    </row>
    <row r="27" spans="1:23" ht="17.100000000000001" customHeight="1">
      <c r="A27" s="115"/>
      <c r="B27" s="116"/>
      <c r="C27" s="116"/>
      <c r="D27" s="116"/>
      <c r="E27" s="116"/>
      <c r="F27" s="116"/>
      <c r="G27" s="116"/>
      <c r="H27" s="116"/>
      <c r="I27" s="10"/>
      <c r="J27" s="10"/>
      <c r="K27" s="43"/>
      <c r="L27" s="59" t="s">
        <v>14</v>
      </c>
      <c r="M27" s="47"/>
      <c r="N27" s="59" t="s">
        <v>65</v>
      </c>
      <c r="O27" s="43"/>
      <c r="P27" s="42" t="s">
        <v>63</v>
      </c>
    </row>
    <row r="28" spans="1:23" ht="17.100000000000001" customHeight="1">
      <c r="A28" s="115"/>
      <c r="B28" s="116"/>
      <c r="C28" s="116"/>
      <c r="D28" s="116"/>
      <c r="E28" s="116"/>
      <c r="F28" s="116"/>
      <c r="G28" s="116"/>
      <c r="H28" s="116"/>
      <c r="I28" s="17"/>
      <c r="J28" s="17"/>
      <c r="K28" s="43"/>
      <c r="L28" s="59" t="s">
        <v>14</v>
      </c>
      <c r="M28" s="47"/>
      <c r="N28" s="59" t="s">
        <v>65</v>
      </c>
      <c r="O28" s="43"/>
      <c r="P28" s="42" t="s">
        <v>63</v>
      </c>
    </row>
    <row r="29" spans="1:23" ht="17.100000000000001" customHeight="1">
      <c r="A29" s="115"/>
      <c r="B29" s="116"/>
      <c r="C29" s="116"/>
      <c r="D29" s="116"/>
      <c r="E29" s="116"/>
      <c r="F29" s="116"/>
      <c r="G29" s="116"/>
      <c r="H29" s="116"/>
      <c r="I29" s="10"/>
      <c r="J29" s="10"/>
      <c r="K29" s="43"/>
      <c r="L29" s="59" t="s">
        <v>14</v>
      </c>
      <c r="M29" s="47"/>
      <c r="N29" s="59" t="s">
        <v>65</v>
      </c>
      <c r="O29" s="43"/>
      <c r="P29" s="42" t="s">
        <v>63</v>
      </c>
    </row>
    <row r="30" spans="1:23" ht="17.100000000000001" customHeight="1">
      <c r="A30" s="115" t="s">
        <v>40</v>
      </c>
      <c r="B30" s="116"/>
      <c r="C30" s="116"/>
      <c r="D30" s="116"/>
      <c r="E30" s="116"/>
      <c r="F30" s="116"/>
      <c r="G30" s="116"/>
      <c r="H30" s="116"/>
      <c r="I30" s="10"/>
      <c r="J30" s="10"/>
      <c r="K30" s="43"/>
      <c r="L30" s="59" t="s">
        <v>14</v>
      </c>
      <c r="M30" s="47"/>
      <c r="N30" s="59" t="s">
        <v>65</v>
      </c>
      <c r="O30" s="43"/>
      <c r="P30" s="42" t="s">
        <v>63</v>
      </c>
    </row>
    <row r="31" spans="1:23" ht="17.100000000000001" customHeight="1">
      <c r="A31" s="115"/>
      <c r="B31" s="116"/>
      <c r="C31" s="116"/>
      <c r="D31" s="116"/>
      <c r="E31" s="116"/>
      <c r="F31" s="116"/>
      <c r="G31" s="116"/>
      <c r="H31" s="116"/>
      <c r="I31" s="10"/>
      <c r="J31" s="10"/>
      <c r="K31" s="43"/>
      <c r="L31" s="59" t="s">
        <v>14</v>
      </c>
      <c r="M31" s="47"/>
      <c r="N31" s="59" t="s">
        <v>65</v>
      </c>
      <c r="O31" s="43"/>
      <c r="P31" s="42" t="s">
        <v>63</v>
      </c>
      <c r="Q31" s="20"/>
      <c r="R31" s="20"/>
      <c r="S31" s="20"/>
      <c r="T31" s="20"/>
      <c r="U31" s="20"/>
      <c r="V31" s="20"/>
      <c r="W31" s="20"/>
    </row>
    <row r="32" spans="1:23" ht="17.100000000000001" customHeight="1">
      <c r="A32" s="115"/>
      <c r="B32" s="116"/>
      <c r="C32" s="116"/>
      <c r="D32" s="116"/>
      <c r="E32" s="116"/>
      <c r="F32" s="116"/>
      <c r="G32" s="116"/>
      <c r="H32" s="116"/>
      <c r="I32" s="10"/>
      <c r="J32" s="10"/>
      <c r="K32" s="43"/>
      <c r="L32" s="59" t="s">
        <v>14</v>
      </c>
      <c r="M32" s="47"/>
      <c r="N32" s="59" t="s">
        <v>65</v>
      </c>
      <c r="O32" s="43"/>
      <c r="P32" s="42" t="s">
        <v>63</v>
      </c>
      <c r="Q32" s="20"/>
      <c r="R32" s="20"/>
      <c r="S32" s="20"/>
      <c r="T32" s="20"/>
      <c r="U32" s="20"/>
      <c r="V32" s="20"/>
      <c r="W32" s="20"/>
    </row>
    <row r="33" spans="1:23" ht="17.100000000000001" customHeight="1">
      <c r="A33" s="117" t="s">
        <v>41</v>
      </c>
      <c r="B33" s="118"/>
      <c r="C33" s="119"/>
      <c r="D33" s="120" t="s">
        <v>42</v>
      </c>
      <c r="E33" s="121"/>
      <c r="F33" s="118"/>
      <c r="G33" s="118"/>
      <c r="H33" s="118"/>
      <c r="I33" s="19"/>
      <c r="J33" s="19"/>
      <c r="K33" s="43"/>
      <c r="L33" s="59" t="s">
        <v>14</v>
      </c>
      <c r="M33" s="47"/>
      <c r="N33" s="59" t="s">
        <v>65</v>
      </c>
      <c r="O33" s="43"/>
      <c r="P33" s="42" t="s">
        <v>63</v>
      </c>
      <c r="Q33" s="20"/>
      <c r="R33" s="20"/>
      <c r="S33" s="20"/>
      <c r="T33" s="20"/>
      <c r="U33" s="20"/>
      <c r="V33" s="20"/>
      <c r="W33" s="20"/>
    </row>
    <row r="34" spans="1:23" ht="17.100000000000001" customHeight="1">
      <c r="A34" s="117"/>
      <c r="B34" s="118"/>
      <c r="C34" s="119"/>
      <c r="D34" s="120"/>
      <c r="E34" s="121"/>
      <c r="F34" s="118"/>
      <c r="G34" s="118"/>
      <c r="H34" s="118"/>
      <c r="I34" s="21"/>
      <c r="J34" s="21"/>
      <c r="K34" s="43"/>
      <c r="L34" s="59" t="s">
        <v>14</v>
      </c>
      <c r="M34" s="47"/>
      <c r="N34" s="59" t="s">
        <v>65</v>
      </c>
      <c r="O34" s="43"/>
      <c r="P34" s="42" t="s">
        <v>63</v>
      </c>
      <c r="Q34" s="20"/>
      <c r="R34" s="20"/>
      <c r="S34" s="20"/>
      <c r="T34" s="20"/>
      <c r="U34" s="20"/>
      <c r="V34" s="20"/>
      <c r="W34" s="20"/>
    </row>
    <row r="35" spans="1:23" ht="17.100000000000001" customHeight="1">
      <c r="A35" s="117" t="s">
        <v>43</v>
      </c>
      <c r="B35" s="118"/>
      <c r="C35" s="119"/>
      <c r="D35" s="120" t="s">
        <v>42</v>
      </c>
      <c r="E35" s="121"/>
      <c r="F35" s="118"/>
      <c r="G35" s="118"/>
      <c r="H35" s="118"/>
      <c r="I35" s="21"/>
      <c r="J35" s="21"/>
      <c r="K35" s="43"/>
      <c r="L35" s="59" t="s">
        <v>14</v>
      </c>
      <c r="M35" s="47"/>
      <c r="N35" s="59" t="s">
        <v>65</v>
      </c>
      <c r="O35" s="43"/>
      <c r="P35" s="42" t="s">
        <v>63</v>
      </c>
      <c r="Q35" s="20"/>
      <c r="R35" s="20"/>
      <c r="S35" s="20"/>
      <c r="T35" s="20"/>
      <c r="U35" s="20"/>
      <c r="V35" s="20"/>
      <c r="W35" s="20"/>
    </row>
    <row r="36" spans="1:23" ht="17.100000000000001" customHeight="1">
      <c r="A36" s="126"/>
      <c r="B36" s="127"/>
      <c r="C36" s="128"/>
      <c r="D36" s="129"/>
      <c r="E36" s="130"/>
      <c r="F36" s="127"/>
      <c r="G36" s="127"/>
      <c r="H36" s="127"/>
      <c r="I36" s="21"/>
      <c r="J36" s="21"/>
      <c r="K36" s="43"/>
      <c r="L36" s="59" t="s">
        <v>14</v>
      </c>
      <c r="M36" s="47"/>
      <c r="N36" s="59" t="s">
        <v>65</v>
      </c>
      <c r="O36" s="43"/>
      <c r="P36" s="42" t="s">
        <v>63</v>
      </c>
      <c r="Q36" s="20"/>
      <c r="R36" s="20"/>
      <c r="S36" s="20"/>
      <c r="T36" s="20"/>
      <c r="U36" s="20"/>
      <c r="V36" s="20"/>
      <c r="W36" s="20"/>
    </row>
    <row r="37" spans="1:23" ht="17.100000000000001" customHeight="1">
      <c r="A37" s="117" t="s">
        <v>71</v>
      </c>
      <c r="B37" s="24"/>
      <c r="C37" s="24"/>
      <c r="D37" s="24"/>
      <c r="E37" s="24"/>
      <c r="F37" s="24"/>
      <c r="G37" s="24"/>
      <c r="H37" s="25"/>
      <c r="I37" s="21"/>
      <c r="J37" s="21"/>
      <c r="K37" s="43"/>
      <c r="L37" s="59" t="s">
        <v>14</v>
      </c>
      <c r="M37" s="47"/>
      <c r="N37" s="59" t="s">
        <v>65</v>
      </c>
      <c r="O37" s="43"/>
      <c r="P37" s="42" t="s">
        <v>63</v>
      </c>
      <c r="Q37" s="20"/>
      <c r="R37" s="20"/>
      <c r="S37" s="20"/>
      <c r="T37" s="20"/>
      <c r="U37" s="20"/>
      <c r="V37" s="20"/>
      <c r="W37" s="20"/>
    </row>
    <row r="38" spans="1:23" ht="17.100000000000001" customHeight="1">
      <c r="A38" s="117"/>
      <c r="B38" s="55"/>
      <c r="C38" s="56"/>
      <c r="D38" s="56"/>
      <c r="E38" s="56"/>
      <c r="F38" s="56"/>
      <c r="G38" s="56"/>
      <c r="H38" s="57"/>
      <c r="I38" s="21"/>
      <c r="J38" s="21"/>
      <c r="K38" s="43"/>
      <c r="L38" s="59" t="s">
        <v>14</v>
      </c>
      <c r="M38" s="47"/>
      <c r="N38" s="59" t="s">
        <v>65</v>
      </c>
      <c r="O38" s="43"/>
      <c r="P38" s="42" t="s">
        <v>63</v>
      </c>
      <c r="Q38" s="20"/>
      <c r="R38" s="20"/>
      <c r="S38" s="20" t="s">
        <v>73</v>
      </c>
      <c r="T38" s="20"/>
      <c r="U38" s="20"/>
      <c r="V38" s="20"/>
      <c r="W38" s="20"/>
    </row>
    <row r="39" spans="1:23" ht="17.100000000000001" customHeight="1">
      <c r="A39" s="117"/>
      <c r="B39" s="131"/>
      <c r="C39" s="132"/>
      <c r="D39" s="132"/>
      <c r="E39" s="132"/>
      <c r="F39" s="132"/>
      <c r="G39" s="132"/>
      <c r="H39" s="133"/>
      <c r="I39" s="22"/>
      <c r="J39" s="22"/>
      <c r="K39" s="43"/>
      <c r="L39" s="59" t="s">
        <v>14</v>
      </c>
      <c r="M39" s="47"/>
      <c r="N39" s="59" t="s">
        <v>65</v>
      </c>
      <c r="O39" s="43"/>
      <c r="P39" s="42" t="s">
        <v>63</v>
      </c>
      <c r="Q39" s="20"/>
      <c r="R39" s="20"/>
      <c r="S39" s="20" t="s">
        <v>57</v>
      </c>
      <c r="T39" s="20"/>
      <c r="U39" s="20"/>
      <c r="V39" s="20"/>
      <c r="W39" s="20"/>
    </row>
    <row r="40" spans="1:23" ht="17.100000000000001" customHeight="1">
      <c r="A40" s="117"/>
      <c r="B40" s="131"/>
      <c r="C40" s="132"/>
      <c r="D40" s="132"/>
      <c r="E40" s="132"/>
      <c r="F40" s="132"/>
      <c r="G40" s="132"/>
      <c r="H40" s="133"/>
      <c r="I40" s="21"/>
      <c r="J40" s="21"/>
      <c r="K40" s="43"/>
      <c r="L40" s="59" t="s">
        <v>14</v>
      </c>
      <c r="M40" s="47"/>
      <c r="N40" s="59" t="s">
        <v>65</v>
      </c>
      <c r="O40" s="43"/>
      <c r="P40" s="42" t="s">
        <v>63</v>
      </c>
      <c r="Q40" s="20"/>
      <c r="R40" s="20"/>
      <c r="S40" s="20" t="s">
        <v>58</v>
      </c>
      <c r="T40" s="20"/>
      <c r="U40" s="20"/>
      <c r="V40" s="20"/>
      <c r="W40" s="20"/>
    </row>
    <row r="41" spans="1:23" ht="17.100000000000001" customHeight="1">
      <c r="A41" s="117"/>
      <c r="B41" s="51"/>
      <c r="C41" s="51"/>
      <c r="D41" s="51"/>
      <c r="E41" s="51"/>
      <c r="F41" s="51"/>
      <c r="G41" s="51"/>
      <c r="H41" s="52"/>
      <c r="I41" s="21"/>
      <c r="J41" s="21"/>
      <c r="K41" s="43"/>
      <c r="L41" s="59" t="s">
        <v>14</v>
      </c>
      <c r="M41" s="47"/>
      <c r="N41" s="59" t="s">
        <v>65</v>
      </c>
      <c r="O41" s="43"/>
      <c r="P41" s="42" t="s">
        <v>63</v>
      </c>
      <c r="Q41" s="20"/>
      <c r="R41" s="20"/>
      <c r="S41" s="20" t="s">
        <v>59</v>
      </c>
      <c r="T41" s="20"/>
      <c r="U41" s="20"/>
      <c r="V41" s="20"/>
      <c r="W41" s="20"/>
    </row>
    <row r="42" spans="1:23" ht="17.100000000000001" customHeight="1">
      <c r="A42" s="117"/>
      <c r="B42" s="53"/>
      <c r="C42" s="53"/>
      <c r="D42" s="53"/>
      <c r="E42" s="53"/>
      <c r="F42" s="53"/>
      <c r="G42" s="53"/>
      <c r="H42" s="54"/>
      <c r="I42" s="21"/>
      <c r="J42" s="21"/>
      <c r="K42" s="122" t="s">
        <v>66</v>
      </c>
      <c r="L42" s="120"/>
      <c r="M42" s="120"/>
      <c r="N42" s="120"/>
      <c r="O42" s="43"/>
      <c r="P42" s="42" t="s">
        <v>63</v>
      </c>
      <c r="Q42" s="20"/>
      <c r="R42" s="20"/>
      <c r="S42" s="20"/>
      <c r="T42" s="20"/>
      <c r="U42" s="20"/>
      <c r="V42" s="20"/>
      <c r="W42" s="20"/>
    </row>
    <row r="43" spans="1:23" ht="5.0999999999999996" customHeight="1">
      <c r="A43" s="10"/>
      <c r="B43" s="10"/>
      <c r="C43" s="10"/>
      <c r="D43" s="10"/>
      <c r="E43" s="10"/>
      <c r="F43" s="10"/>
      <c r="G43" s="10"/>
      <c r="H43" s="10"/>
      <c r="I43" s="21"/>
      <c r="J43" s="21"/>
      <c r="K43" s="21"/>
      <c r="L43" s="21"/>
      <c r="M43" s="21"/>
      <c r="N43" s="21"/>
      <c r="O43" s="21"/>
      <c r="P43" s="21"/>
      <c r="Q43" s="23"/>
      <c r="R43" s="20"/>
      <c r="S43" s="20"/>
      <c r="T43" s="20"/>
      <c r="U43" s="20"/>
      <c r="V43" s="20"/>
      <c r="W43" s="20"/>
    </row>
    <row r="44" spans="1:23" ht="17.100000000000001" customHeight="1">
      <c r="A44" s="123" t="s">
        <v>70</v>
      </c>
      <c r="B44" s="123"/>
      <c r="C44" s="123"/>
      <c r="D44" s="123"/>
      <c r="E44" s="123"/>
      <c r="F44" s="123"/>
      <c r="G44" s="123"/>
      <c r="H44" s="123"/>
      <c r="I44" s="21"/>
      <c r="J44" s="21"/>
      <c r="K44" s="124" t="s">
        <v>75</v>
      </c>
      <c r="L44" s="124"/>
      <c r="M44" s="124"/>
      <c r="N44" s="124"/>
      <c r="O44" s="125" t="s">
        <v>58</v>
      </c>
      <c r="P44" s="125"/>
      <c r="Q44" s="20"/>
      <c r="R44" s="20"/>
      <c r="S44" s="20"/>
      <c r="T44" s="20"/>
      <c r="U44" s="20"/>
      <c r="V44" s="20"/>
      <c r="W44" s="20"/>
    </row>
    <row r="45" spans="1:23" ht="9" customHeight="1">
      <c r="I45" s="10"/>
      <c r="J45" s="10"/>
      <c r="K45" s="124"/>
      <c r="L45" s="124"/>
      <c r="M45" s="124"/>
      <c r="N45" s="124"/>
      <c r="O45" s="125"/>
      <c r="P45" s="125"/>
      <c r="Q45" s="20"/>
      <c r="R45" s="20"/>
      <c r="S45" s="20"/>
      <c r="T45" s="20"/>
      <c r="U45" s="20"/>
      <c r="V45" s="20"/>
      <c r="W45" s="20"/>
    </row>
    <row r="46" spans="1:23" ht="17.45" customHeight="1">
      <c r="I46" s="10"/>
      <c r="J46" s="10"/>
      <c r="K46" s="10"/>
      <c r="L46" s="10"/>
      <c r="M46" s="10"/>
      <c r="N46" s="10"/>
      <c r="O46" s="10"/>
      <c r="P46" s="10"/>
    </row>
    <row r="47" spans="1:23" ht="17.45" customHeight="1">
      <c r="I47" s="10"/>
      <c r="J47" s="10"/>
      <c r="K47" s="10"/>
      <c r="L47" s="10"/>
      <c r="M47" s="10"/>
      <c r="N47" s="10"/>
      <c r="O47" s="10"/>
      <c r="P47" s="10"/>
    </row>
    <row r="48" spans="1:23" ht="17.45" customHeight="1">
      <c r="I48" s="10"/>
      <c r="J48" s="10"/>
      <c r="K48" s="10"/>
      <c r="L48" s="10"/>
      <c r="M48" s="10"/>
      <c r="N48" s="10"/>
      <c r="O48" s="10"/>
      <c r="P48" s="10"/>
    </row>
    <row r="49" ht="17.45" customHeight="1"/>
    <row r="50" ht="17.45" customHeight="1"/>
    <row r="51" ht="18" customHeight="1"/>
  </sheetData>
  <sheetProtection selectLockedCells="1"/>
  <mergeCells count="37">
    <mergeCell ref="K42:N42"/>
    <mergeCell ref="A44:H44"/>
    <mergeCell ref="K44:N45"/>
    <mergeCell ref="O44:P45"/>
    <mergeCell ref="A35:A36"/>
    <mergeCell ref="B35:C36"/>
    <mergeCell ref="D35:D36"/>
    <mergeCell ref="E35:H36"/>
    <mergeCell ref="A37:A42"/>
    <mergeCell ref="B39:H40"/>
    <mergeCell ref="A25:A29"/>
    <mergeCell ref="B25:H29"/>
    <mergeCell ref="A30:A32"/>
    <mergeCell ref="B30:H32"/>
    <mergeCell ref="A33:A34"/>
    <mergeCell ref="B33:C34"/>
    <mergeCell ref="D33:D34"/>
    <mergeCell ref="E33:H34"/>
    <mergeCell ref="A23:H24"/>
    <mergeCell ref="A7:I7"/>
    <mergeCell ref="A8:H8"/>
    <mergeCell ref="A11:A15"/>
    <mergeCell ref="B11:G15"/>
    <mergeCell ref="H11:J15"/>
    <mergeCell ref="A16:A17"/>
    <mergeCell ref="B16:I17"/>
    <mergeCell ref="A18:B18"/>
    <mergeCell ref="C18:F18"/>
    <mergeCell ref="A19:B19"/>
    <mergeCell ref="C19:F19"/>
    <mergeCell ref="C20:G20"/>
    <mergeCell ref="A5:G5"/>
    <mergeCell ref="A1:G1"/>
    <mergeCell ref="H1:I1"/>
    <mergeCell ref="K1:N2"/>
    <mergeCell ref="O1:P2"/>
    <mergeCell ref="F3:H3"/>
  </mergeCells>
  <phoneticPr fontId="5"/>
  <dataValidations count="2">
    <dataValidation type="list" allowBlank="1" showInputMessage="1" showErrorMessage="1" sqref="B39">
      <formula1>$S$39:$S$41</formula1>
    </dataValidation>
    <dataValidation type="list" allowBlank="1" showInputMessage="1" showErrorMessage="1" sqref="O44:P45">
      <formula1>$S$38:$S$41</formula1>
    </dataValidation>
  </dataValidations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2" manualBreakCount="2">
    <brk id="10" max="44" man="1"/>
    <brk id="19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【別紙３】</vt:lpstr>
      <vt:lpstr>【別紙４】</vt:lpstr>
      <vt:lpstr>【別紙３】!Print_Area</vt:lpstr>
      <vt:lpstr>【別紙４】!Print_Area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大和市役所</cp:lastModifiedBy>
  <cp:lastPrinted>2024-06-06T11:39:59Z</cp:lastPrinted>
  <dcterms:created xsi:type="dcterms:W3CDTF">2011-06-14T02:02:34Z</dcterms:created>
  <dcterms:modified xsi:type="dcterms:W3CDTF">2025-07-01T02:47:35Z</dcterms:modified>
</cp:coreProperties>
</file>