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7.111.244\syusyu\資源循環推進課\02資源リサイクル推進係\15事業系ごみ処理適正負担事業\06_事業系有料指定ごみ袋・戸別収集の申込・廃止\R8年度（7年度）ごみ袋価格改定・廃止\5_取扱店説明会\4_説明資料\4_3.4打合せ後修正\"/>
    </mc:Choice>
  </mc:AlternateContent>
  <xr:revisionPtr revIDLastSave="0" documentId="13_ncr:1_{D5D72F9F-F54B-424C-8F85-DEE7DDB1CBB9}" xr6:coauthVersionLast="47" xr6:coauthVersionMax="47" xr10:uidLastSave="{00000000-0000-0000-0000-000000000000}"/>
  <bookViews>
    <workbookView xWindow="-120" yWindow="-120" windowWidth="20730" windowHeight="11040" tabRatio="783" xr2:uid="{00000000-000D-0000-FFFF-FFFF00000000}"/>
  </bookViews>
  <sheets>
    <sheet name="還付請求書（事業系）" sheetId="18" r:id="rId1"/>
    <sheet name="返還内訳書_集約" sheetId="17" state="hidden" r:id="rId2"/>
  </sheets>
  <definedNames>
    <definedName name="_xlnm.Print_Area" localSheetId="0">'還付請求書（事業系）'!$A$1:$S$25</definedName>
    <definedName name="_xlnm.Print_Area" localSheetId="1">返還内訳書_集約!$A$1:$I$41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7" l="1"/>
  <c r="D8" i="17"/>
  <c r="D9" i="17"/>
  <c r="D10" i="17"/>
  <c r="D6" i="17"/>
  <c r="C24" i="17" l="1"/>
  <c r="C12" i="17"/>
  <c r="C35" i="17"/>
  <c r="G32" i="17"/>
  <c r="H32" i="17" s="1"/>
  <c r="G33" i="17"/>
  <c r="H33" i="17" s="1"/>
  <c r="G31" i="17"/>
  <c r="G22" i="17"/>
  <c r="H22" i="17" s="1"/>
  <c r="G21" i="17"/>
  <c r="H21" i="17" s="1"/>
  <c r="G20" i="17"/>
  <c r="G34" i="17" l="1"/>
  <c r="H31" i="17"/>
  <c r="H34" i="17" s="1"/>
  <c r="G23" i="17"/>
  <c r="H20" i="17"/>
  <c r="H23" i="17" s="1"/>
  <c r="H24" i="17" s="1"/>
  <c r="G39" i="17" l="1"/>
  <c r="H35" i="17"/>
  <c r="H36" i="17" s="1"/>
  <c r="G37" i="17" s="1"/>
  <c r="H25" i="17"/>
  <c r="G26" i="17" l="1"/>
  <c r="G41" i="17" s="1"/>
  <c r="H40" i="17"/>
  <c r="G10" i="17"/>
  <c r="H10" i="17" s="1"/>
  <c r="G9" i="17"/>
  <c r="H9" i="17" s="1"/>
  <c r="G8" i="17"/>
  <c r="H8" i="17" s="1"/>
  <c r="G7" i="17"/>
  <c r="H7" i="17" s="1"/>
  <c r="G6" i="17"/>
  <c r="H6" i="17" s="1"/>
  <c r="H11" i="17" l="1"/>
  <c r="H12" i="17" s="1"/>
  <c r="H13" i="17" s="1"/>
  <c r="G11" i="17"/>
  <c r="G14" i="17" l="1"/>
</calcChain>
</file>

<file path=xl/sharedStrings.xml><?xml version="1.0" encoding="utf-8"?>
<sst xmlns="http://schemas.openxmlformats.org/spreadsheetml/2006/main" count="124" uniqueCount="59">
  <si>
    <t>還付を請求する一般廃棄物処理手数料</t>
    <rPh sb="0" eb="2">
      <t>カンプ</t>
    </rPh>
    <rPh sb="3" eb="5">
      <t>セイキュウ</t>
    </rPh>
    <rPh sb="7" eb="9">
      <t>イッパン</t>
    </rPh>
    <rPh sb="9" eb="12">
      <t>ハイキブツ</t>
    </rPh>
    <rPh sb="12" eb="14">
      <t>ショリ</t>
    </rPh>
    <rPh sb="14" eb="17">
      <t>テスウリョウ</t>
    </rPh>
    <phoneticPr fontId="2"/>
  </si>
  <si>
    <t>※太枠の中のみ記入してください。</t>
    <rPh sb="1" eb="3">
      <t>フトワク</t>
    </rPh>
    <rPh sb="4" eb="5">
      <t>ナカ</t>
    </rPh>
    <rPh sb="7" eb="9">
      <t>キニュウ</t>
    </rPh>
    <phoneticPr fontId="2"/>
  </si>
  <si>
    <t>　　大和市長　あて</t>
    <rPh sb="2" eb="5">
      <t>ヤマトシ</t>
    </rPh>
    <rPh sb="5" eb="6">
      <t>チョウ</t>
    </rPh>
    <phoneticPr fontId="2"/>
  </si>
  <si>
    <t>一般廃棄物処理手数料還付請求書</t>
    <rPh sb="0" eb="2">
      <t>イッパン</t>
    </rPh>
    <rPh sb="2" eb="5">
      <t>ハイキブツ</t>
    </rPh>
    <rPh sb="5" eb="7">
      <t>ショリ</t>
    </rPh>
    <rPh sb="7" eb="10">
      <t>テスウリョウ</t>
    </rPh>
    <rPh sb="10" eb="12">
      <t>カンプ</t>
    </rPh>
    <rPh sb="12" eb="15">
      <t>セイキュウショ</t>
    </rPh>
    <phoneticPr fontId="2"/>
  </si>
  <si>
    <t>□　承認する。</t>
    <rPh sb="2" eb="4">
      <t>ショウニン</t>
    </rPh>
    <phoneticPr fontId="2"/>
  </si>
  <si>
    <t>□　承認しない。</t>
    <rPh sb="2" eb="4">
      <t>ショウニン</t>
    </rPh>
    <phoneticPr fontId="2"/>
  </si>
  <si>
    <t>受付日</t>
    <rPh sb="0" eb="2">
      <t>ウケツケ</t>
    </rPh>
    <rPh sb="2" eb="3">
      <t>ヒ</t>
    </rPh>
    <phoneticPr fontId="2"/>
  </si>
  <si>
    <t>決裁日</t>
    <rPh sb="0" eb="2">
      <t>ケッサイ</t>
    </rPh>
    <rPh sb="2" eb="3">
      <t>ヒ</t>
    </rPh>
    <phoneticPr fontId="2"/>
  </si>
  <si>
    <t>施行日</t>
    <rPh sb="0" eb="2">
      <t>セコウ</t>
    </rPh>
    <rPh sb="2" eb="3">
      <t>ヒ</t>
    </rPh>
    <phoneticPr fontId="2"/>
  </si>
  <si>
    <t>円</t>
    <rPh sb="0" eb="1">
      <t>エン</t>
    </rPh>
    <phoneticPr fontId="2"/>
  </si>
  <si>
    <t>請求者</t>
    <rPh sb="0" eb="3">
      <t>セイキュウシャ</t>
    </rPh>
    <phoneticPr fontId="2"/>
  </si>
  <si>
    <t>還付請求額</t>
    <rPh sb="0" eb="2">
      <t>カンプ</t>
    </rPh>
    <rPh sb="2" eb="4">
      <t>セイキュウ</t>
    </rPh>
    <rPh sb="4" eb="5">
      <t>ガク</t>
    </rPh>
    <phoneticPr fontId="2"/>
  </si>
  <si>
    <t>請求理由</t>
    <rPh sb="0" eb="1">
      <t>ショウ</t>
    </rPh>
    <rPh sb="1" eb="2">
      <t>モトム</t>
    </rPh>
    <rPh sb="2" eb="3">
      <t>リ</t>
    </rPh>
    <rPh sb="3" eb="4">
      <t>ヨシ</t>
    </rPh>
    <phoneticPr fontId="2"/>
  </si>
  <si>
    <t>決定区分</t>
    <rPh sb="0" eb="1">
      <t>ケツ</t>
    </rPh>
    <rPh sb="1" eb="2">
      <t>サダム</t>
    </rPh>
    <rPh sb="2" eb="3">
      <t>ク</t>
    </rPh>
    <rPh sb="3" eb="4">
      <t>ブン</t>
    </rPh>
    <phoneticPr fontId="2"/>
  </si>
  <si>
    <t>備考</t>
    <rPh sb="0" eb="1">
      <t>ソナエ</t>
    </rPh>
    <rPh sb="1" eb="2">
      <t>コウ</t>
    </rPh>
    <phoneticPr fontId="2"/>
  </si>
  <si>
    <t>（法人にあっては、主たる事務所</t>
    <rPh sb="1" eb="3">
      <t>ホウジン</t>
    </rPh>
    <rPh sb="9" eb="10">
      <t>シュ</t>
    </rPh>
    <rPh sb="12" eb="14">
      <t>ジム</t>
    </rPh>
    <rPh sb="14" eb="15">
      <t>ショ</t>
    </rPh>
    <phoneticPr fontId="2"/>
  </si>
  <si>
    <t>の所在地、名称、代表者の氏名）</t>
    <rPh sb="1" eb="4">
      <t>ショザイチ</t>
    </rPh>
    <rPh sb="5" eb="7">
      <t>メイショウ</t>
    </rPh>
    <rPh sb="8" eb="11">
      <t>ダイヒョウシャ</t>
    </rPh>
    <rPh sb="12" eb="14">
      <t>シメイ</t>
    </rPh>
    <phoneticPr fontId="2"/>
  </si>
  <si>
    <t>担　当</t>
    <rPh sb="0" eb="1">
      <t>タン</t>
    </rPh>
    <rPh sb="2" eb="3">
      <t>トウ</t>
    </rPh>
    <phoneticPr fontId="2"/>
  </si>
  <si>
    <t>課　長</t>
    <rPh sb="0" eb="1">
      <t>カ</t>
    </rPh>
    <rPh sb="2" eb="3">
      <t>チョウ</t>
    </rPh>
    <phoneticPr fontId="2"/>
  </si>
  <si>
    <t xml:space="preserve"> 　　　一般廃棄物処理手数料の還付を受けたいので、大和市廃棄物の減量化、資源化、適</t>
    <rPh sb="4" eb="6">
      <t>イッパン</t>
    </rPh>
    <rPh sb="6" eb="9">
      <t>ハイキブツ</t>
    </rPh>
    <rPh sb="9" eb="11">
      <t>ショリ</t>
    </rPh>
    <rPh sb="11" eb="14">
      <t>テスウリョウ</t>
    </rPh>
    <rPh sb="15" eb="17">
      <t>カンプ</t>
    </rPh>
    <rPh sb="18" eb="19">
      <t>ウ</t>
    </rPh>
    <rPh sb="25" eb="28">
      <t>ヤマトシ</t>
    </rPh>
    <rPh sb="28" eb="31">
      <t>ハイキブツ</t>
    </rPh>
    <rPh sb="32" eb="34">
      <t>ゲンリョウ</t>
    </rPh>
    <rPh sb="34" eb="35">
      <t>カ</t>
    </rPh>
    <rPh sb="36" eb="39">
      <t>シゲンカ</t>
    </rPh>
    <rPh sb="40" eb="41">
      <t>テキ</t>
    </rPh>
    <phoneticPr fontId="2"/>
  </si>
  <si>
    <t>（別紙・返還内訳書）</t>
    <rPh sb="1" eb="3">
      <t>ベッシ</t>
    </rPh>
    <rPh sb="4" eb="6">
      <t>ヘンカン</t>
    </rPh>
    <rPh sb="6" eb="9">
      <t>ウチワケショ</t>
    </rPh>
    <phoneticPr fontId="2"/>
  </si>
  <si>
    <t>事業所名</t>
    <rPh sb="0" eb="3">
      <t>ジギョウショ</t>
    </rPh>
    <rPh sb="3" eb="4">
      <t>メイ</t>
    </rPh>
    <phoneticPr fontId="2"/>
  </si>
  <si>
    <t>単位：円</t>
    <rPh sb="0" eb="2">
      <t>タンイ</t>
    </rPh>
    <rPh sb="3" eb="4">
      <t>エン</t>
    </rPh>
    <phoneticPr fontId="2"/>
  </si>
  <si>
    <t>種　別</t>
    <rPh sb="0" eb="1">
      <t>タネ</t>
    </rPh>
    <rPh sb="2" eb="3">
      <t>ベツ</t>
    </rPh>
    <phoneticPr fontId="2"/>
  </si>
  <si>
    <t>種　類</t>
    <rPh sb="0" eb="1">
      <t>タネ</t>
    </rPh>
    <rPh sb="2" eb="3">
      <t>タグイ</t>
    </rPh>
    <phoneticPr fontId="2"/>
  </si>
  <si>
    <t>数　量</t>
    <rPh sb="0" eb="1">
      <t>カズ</t>
    </rPh>
    <rPh sb="2" eb="3">
      <t>リョウ</t>
    </rPh>
    <phoneticPr fontId="2"/>
  </si>
  <si>
    <t>納入単価</t>
    <rPh sb="0" eb="2">
      <t>ノウニュウ</t>
    </rPh>
    <rPh sb="2" eb="4">
      <t>タンカ</t>
    </rPh>
    <phoneticPr fontId="2"/>
  </si>
  <si>
    <t>販売金額</t>
    <rPh sb="0" eb="2">
      <t>ハンバイ</t>
    </rPh>
    <rPh sb="2" eb="4">
      <t>キンガク</t>
    </rPh>
    <phoneticPr fontId="2"/>
  </si>
  <si>
    <t>組</t>
    <rPh sb="0" eb="1">
      <t>クミ</t>
    </rPh>
    <phoneticPr fontId="2"/>
  </si>
  <si>
    <t>計</t>
    <rPh sb="0" eb="1">
      <t>ケイ</t>
    </rPh>
    <phoneticPr fontId="2"/>
  </si>
  <si>
    <t>差引請求額</t>
    <rPh sb="0" eb="2">
      <t>サシヒキ</t>
    </rPh>
    <rPh sb="2" eb="4">
      <t>セイキュウ</t>
    </rPh>
    <rPh sb="4" eb="5">
      <t>ガク</t>
    </rPh>
    <phoneticPr fontId="2"/>
  </si>
  <si>
    <t>　　　　大和市有料指定ごみ袋返還内訳書</t>
    <rPh sb="4" eb="7">
      <t>ヤマトシ</t>
    </rPh>
    <rPh sb="7" eb="9">
      <t>ユウリョウ</t>
    </rPh>
    <rPh sb="9" eb="11">
      <t>シテイ</t>
    </rPh>
    <rPh sb="13" eb="14">
      <t>フクロ</t>
    </rPh>
    <rPh sb="14" eb="16">
      <t>ヘンカン</t>
    </rPh>
    <rPh sb="16" eb="18">
      <t>ウチワケ</t>
    </rPh>
    <rPh sb="18" eb="19">
      <t>ショ</t>
    </rPh>
    <phoneticPr fontId="2"/>
  </si>
  <si>
    <t>取扱手数料(10%)</t>
    <rPh sb="0" eb="2">
      <t>トリアツカイ</t>
    </rPh>
    <rPh sb="2" eb="5">
      <t>テスウリョウ</t>
    </rPh>
    <phoneticPr fontId="2"/>
  </si>
  <si>
    <t>住所</t>
    <rPh sb="0" eb="2">
      <t>ジュウショ</t>
    </rPh>
    <phoneticPr fontId="2"/>
  </si>
  <si>
    <t>取扱店手数料計</t>
    <rPh sb="0" eb="2">
      <t>トリアツカイ</t>
    </rPh>
    <rPh sb="2" eb="3">
      <t>テン</t>
    </rPh>
    <rPh sb="3" eb="6">
      <t>テスウリョウ</t>
    </rPh>
    <rPh sb="6" eb="7">
      <t>ケイ</t>
    </rPh>
    <phoneticPr fontId="2"/>
  </si>
  <si>
    <t>１０㍑</t>
    <phoneticPr fontId="2"/>
  </si>
  <si>
    <t>２０㍑</t>
    <phoneticPr fontId="2"/>
  </si>
  <si>
    <t>係長</t>
    <rPh sb="0" eb="2">
      <t>カカリチョウ</t>
    </rPh>
    <phoneticPr fontId="2"/>
  </si>
  <si>
    <t>家庭系</t>
    <rPh sb="0" eb="2">
      <t>カテイ</t>
    </rPh>
    <rPh sb="2" eb="3">
      <t>ケイ</t>
    </rPh>
    <phoneticPr fontId="2"/>
  </si>
  <si>
    <t>５㍑</t>
    <phoneticPr fontId="2"/>
  </si>
  <si>
    <t>３０㍑</t>
    <phoneticPr fontId="2"/>
  </si>
  <si>
    <t>４０㍑</t>
    <phoneticPr fontId="2"/>
  </si>
  <si>
    <t>事業系</t>
    <rPh sb="0" eb="2">
      <t>ジギョウ</t>
    </rPh>
    <rPh sb="2" eb="3">
      <t>ケイ</t>
    </rPh>
    <phoneticPr fontId="2"/>
  </si>
  <si>
    <t>１０㍑</t>
    <phoneticPr fontId="2"/>
  </si>
  <si>
    <t>４５㍑</t>
    <phoneticPr fontId="2"/>
  </si>
  <si>
    <t>　大和市有料指定ごみ袋（事業系）</t>
    <rPh sb="1" eb="4">
      <t>ヤマトシ</t>
    </rPh>
    <rPh sb="4" eb="6">
      <t>ユウリョウ</t>
    </rPh>
    <rPh sb="6" eb="8">
      <t>シテイ</t>
    </rPh>
    <rPh sb="10" eb="11">
      <t>フクロ</t>
    </rPh>
    <rPh sb="12" eb="14">
      <t>ジギョウ</t>
    </rPh>
    <rPh sb="14" eb="15">
      <t>ケイ</t>
    </rPh>
    <phoneticPr fontId="2"/>
  </si>
  <si>
    <t>㊞</t>
    <phoneticPr fontId="2"/>
  </si>
  <si>
    <t>氏名　</t>
    <rPh sb="0" eb="2">
      <t>シメイ</t>
    </rPh>
    <phoneticPr fontId="2"/>
  </si>
  <si>
    <t>事業系販売金額計</t>
    <rPh sb="0" eb="3">
      <t>ジギョウケイ</t>
    </rPh>
    <rPh sb="3" eb="7">
      <t>ハンバイキンガク</t>
    </rPh>
    <rPh sb="7" eb="8">
      <t>ケイ</t>
    </rPh>
    <phoneticPr fontId="2"/>
  </si>
  <si>
    <t>事業系取扱店手数料計</t>
    <rPh sb="0" eb="3">
      <t>ジギョウケイ</t>
    </rPh>
    <rPh sb="3" eb="6">
      <t>トリアツカイテン</t>
    </rPh>
    <rPh sb="6" eb="9">
      <t>テスウリョウ</t>
    </rPh>
    <rPh sb="9" eb="10">
      <t>ケイ</t>
    </rPh>
    <phoneticPr fontId="2"/>
  </si>
  <si>
    <t>事業系差引請求額</t>
    <rPh sb="0" eb="3">
      <t>ジギョウケイ</t>
    </rPh>
    <rPh sb="3" eb="4">
      <t>サ</t>
    </rPh>
    <phoneticPr fontId="2"/>
  </si>
  <si>
    <t>　　正処理等に関する条例施行規則第２７条第２項の規定により、次のとおり請求します。</t>
    <rPh sb="2" eb="5">
      <t>セイショリ</t>
    </rPh>
    <rPh sb="5" eb="6">
      <t>トウ</t>
    </rPh>
    <rPh sb="7" eb="8">
      <t>カン</t>
    </rPh>
    <rPh sb="10" eb="12">
      <t>ジョウレイ</t>
    </rPh>
    <rPh sb="12" eb="16">
      <t>セコウキソク</t>
    </rPh>
    <rPh sb="16" eb="17">
      <t>ダイ</t>
    </rPh>
    <rPh sb="19" eb="20">
      <t>ジョウ</t>
    </rPh>
    <rPh sb="20" eb="21">
      <t>ダイ</t>
    </rPh>
    <rPh sb="22" eb="23">
      <t>コウ</t>
    </rPh>
    <rPh sb="24" eb="26">
      <t>キテイ</t>
    </rPh>
    <rPh sb="30" eb="31">
      <t>ツギ</t>
    </rPh>
    <rPh sb="35" eb="37">
      <t>セイキュウ</t>
    </rPh>
    <phoneticPr fontId="2"/>
  </si>
  <si>
    <t>【家庭系返還金額内訳】</t>
    <rPh sb="1" eb="4">
      <t>カテイケイ</t>
    </rPh>
    <rPh sb="4" eb="6">
      <t>ヘンカン</t>
    </rPh>
    <rPh sb="6" eb="7">
      <t>キン</t>
    </rPh>
    <rPh sb="7" eb="8">
      <t>ガク</t>
    </rPh>
    <rPh sb="8" eb="10">
      <t>ウチワケ</t>
    </rPh>
    <phoneticPr fontId="2"/>
  </si>
  <si>
    <t>【事業系（消費税８％）返還金額内訳】</t>
    <rPh sb="1" eb="4">
      <t>ジギョウケイ</t>
    </rPh>
    <rPh sb="5" eb="8">
      <t>ショウヒゼイ</t>
    </rPh>
    <rPh sb="11" eb="13">
      <t>ヘンカン</t>
    </rPh>
    <rPh sb="13" eb="14">
      <t>キン</t>
    </rPh>
    <rPh sb="14" eb="15">
      <t>ガク</t>
    </rPh>
    <rPh sb="15" eb="17">
      <t>ウチワケ</t>
    </rPh>
    <phoneticPr fontId="2"/>
  </si>
  <si>
    <t>【事業系（消費税１０％）返還金額内訳】</t>
    <rPh sb="1" eb="4">
      <t>ジギョウケイ</t>
    </rPh>
    <rPh sb="5" eb="8">
      <t>ショウヒゼイ</t>
    </rPh>
    <rPh sb="12" eb="14">
      <t>ヘンカン</t>
    </rPh>
    <rPh sb="14" eb="15">
      <t>キン</t>
    </rPh>
    <rPh sb="15" eb="16">
      <t>ガク</t>
    </rPh>
    <rPh sb="16" eb="18">
      <t>ウチワケ</t>
    </rPh>
    <phoneticPr fontId="2"/>
  </si>
  <si>
    <t>第２４号様式（第２７条関係）</t>
    <rPh sb="0" eb="1">
      <t>ダイ</t>
    </rPh>
    <rPh sb="3" eb="4">
      <t>ゴウ</t>
    </rPh>
    <rPh sb="4" eb="6">
      <t>ヨウシキ</t>
    </rPh>
    <rPh sb="7" eb="8">
      <t>ダイ</t>
    </rPh>
    <rPh sb="10" eb="11">
      <t>ジョウ</t>
    </rPh>
    <rPh sb="11" eb="13">
      <t>カンケイ</t>
    </rPh>
    <phoneticPr fontId="2"/>
  </si>
  <si>
    <t>事業系ごみ袋の廃止に伴う在庫清算のため</t>
    <rPh sb="0" eb="3">
      <t>ジギョウケイ</t>
    </rPh>
    <rPh sb="5" eb="6">
      <t>ブクロ</t>
    </rPh>
    <rPh sb="7" eb="9">
      <t>ハイシ</t>
    </rPh>
    <rPh sb="10" eb="11">
      <t>トモナ</t>
    </rPh>
    <rPh sb="12" eb="14">
      <t>ザイコ</t>
    </rPh>
    <rPh sb="14" eb="16">
      <t>セイサン</t>
    </rPh>
    <phoneticPr fontId="2"/>
  </si>
  <si>
    <t>令和　　年　　月　　日　</t>
    <rPh sb="0" eb="2">
      <t>レイワ</t>
    </rPh>
    <rPh sb="4" eb="5">
      <t>ネン</t>
    </rPh>
    <rPh sb="7" eb="8">
      <t>ツキ</t>
    </rPh>
    <rPh sb="10" eb="11">
      <t>ニチ</t>
    </rPh>
    <phoneticPr fontId="2"/>
  </si>
  <si>
    <r>
      <t>令和　</t>
    </r>
    <r>
      <rPr>
        <sz val="11"/>
        <rFont val="HGS創英角ﾎﾟｯﾌﾟ体"/>
        <family val="3"/>
        <charset val="128"/>
      </rPr>
      <t>８</t>
    </r>
    <r>
      <rPr>
        <sz val="11"/>
        <rFont val="ＭＳ Ｐゴシック"/>
        <family val="3"/>
        <charset val="128"/>
      </rPr>
      <t>年　</t>
    </r>
    <r>
      <rPr>
        <sz val="11"/>
        <rFont val="HGS創英角ﾎﾟｯﾌﾟ体"/>
        <family val="3"/>
        <charset val="128"/>
      </rPr>
      <t>８</t>
    </r>
    <r>
      <rPr>
        <sz val="11"/>
        <rFont val="ＭＳ Ｐゴシック"/>
        <family val="3"/>
        <charset val="128"/>
      </rPr>
      <t>月</t>
    </r>
    <r>
      <rPr>
        <sz val="11"/>
        <rFont val="HGS創英角ﾎﾟｯﾌﾟ体"/>
        <family val="3"/>
        <charset val="128"/>
      </rPr>
      <t>●●</t>
    </r>
    <r>
      <rPr>
        <sz val="11"/>
        <rFont val="ＭＳ Ｐゴシック"/>
        <family val="3"/>
        <charset val="128"/>
      </rPr>
      <t>日　</t>
    </r>
    <rPh sb="0" eb="2">
      <t>レイワ</t>
    </rPh>
    <rPh sb="4" eb="5">
      <t>ネン</t>
    </rPh>
    <rPh sb="7" eb="8">
      <t>ツキ</t>
    </rPh>
    <rPh sb="10" eb="11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</si>
</sst>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sz val="18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theme="0"/>
      <name val="ＭＳ Ｐゴシック"/>
      <family val="3"/>
      <charset val="128"/>
    </font>
    <font>
      <sz val="12"/>
      <color theme="0"/>
      <name val="ＭＳ Ｐゴシック"/>
      <family val="3"/>
      <charset val="128"/>
    </font>
    <font>
      <sz val="11"/>
      <name val="HGS創英角ﾎﾟｯﾌﾟ体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CC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tted">
        <color indexed="64"/>
      </right>
      <top/>
      <bottom/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</cellStyleXfs>
  <cellXfs count="90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0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3" fillId="0" borderId="2" xfId="0" applyFont="1" applyBorder="1">
      <alignment vertical="center"/>
    </xf>
    <xf numFmtId="0" fontId="0" fillId="0" borderId="0" xfId="0" applyBorder="1" applyAlignment="1">
      <alignment horizontal="center" vertical="center"/>
    </xf>
    <xf numFmtId="0" fontId="1" fillId="0" borderId="0" xfId="0" applyFont="1" applyBorder="1">
      <alignment vertical="center"/>
    </xf>
    <xf numFmtId="0" fontId="0" fillId="0" borderId="7" xfId="0" applyBorder="1" applyAlignment="1">
      <alignment horizontal="center" vertical="center"/>
    </xf>
    <xf numFmtId="0" fontId="0" fillId="0" borderId="13" xfId="0" applyBorder="1" applyAlignment="1">
      <alignment horizontal="right" vertical="center"/>
    </xf>
    <xf numFmtId="0" fontId="1" fillId="0" borderId="4" xfId="0" applyFont="1" applyBorder="1">
      <alignment vertical="center"/>
    </xf>
    <xf numFmtId="0" fontId="1" fillId="0" borderId="0" xfId="0" applyFont="1" applyFill="1" applyBorder="1">
      <alignment vertical="center"/>
    </xf>
    <xf numFmtId="0" fontId="3" fillId="0" borderId="0" xfId="0" applyFont="1" applyBorder="1">
      <alignment vertical="center"/>
    </xf>
    <xf numFmtId="0" fontId="0" fillId="0" borderId="14" xfId="0" applyBorder="1" applyAlignment="1">
      <alignment horizontal="distributed" vertical="center"/>
    </xf>
    <xf numFmtId="0" fontId="0" fillId="0" borderId="15" xfId="0" applyBorder="1" applyAlignment="1">
      <alignment horizontal="distributed" vertical="center"/>
    </xf>
    <xf numFmtId="0" fontId="0" fillId="0" borderId="16" xfId="0" applyBorder="1" applyAlignment="1">
      <alignment horizontal="distributed" vertical="center"/>
    </xf>
    <xf numFmtId="0" fontId="0" fillId="0" borderId="14" xfId="0" applyBorder="1" applyAlignment="1">
      <alignment horizontal="distributed" vertical="center" wrapText="1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0" fontId="0" fillId="0" borderId="10" xfId="0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4" fillId="0" borderId="0" xfId="0" applyFont="1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right" vertical="center"/>
    </xf>
    <xf numFmtId="0" fontId="5" fillId="0" borderId="19" xfId="0" applyFont="1" applyBorder="1">
      <alignment vertical="center"/>
    </xf>
    <xf numFmtId="0" fontId="3" fillId="0" borderId="20" xfId="0" applyFont="1" applyBorder="1">
      <alignment vertical="center"/>
    </xf>
    <xf numFmtId="38" fontId="5" fillId="0" borderId="10" xfId="1" applyFont="1" applyBorder="1">
      <alignment vertical="center"/>
    </xf>
    <xf numFmtId="0" fontId="3" fillId="0" borderId="10" xfId="0" applyFont="1" applyBorder="1">
      <alignment vertical="center"/>
    </xf>
    <xf numFmtId="38" fontId="5" fillId="0" borderId="18" xfId="1" applyFont="1" applyBorder="1">
      <alignment vertical="center"/>
    </xf>
    <xf numFmtId="0" fontId="3" fillId="0" borderId="19" xfId="0" applyFont="1" applyBorder="1">
      <alignment vertical="center"/>
    </xf>
    <xf numFmtId="38" fontId="5" fillId="0" borderId="21" xfId="1" applyFont="1" applyBorder="1">
      <alignment vertical="center"/>
    </xf>
    <xf numFmtId="38" fontId="5" fillId="0" borderId="22" xfId="1" applyFont="1" applyBorder="1">
      <alignment vertical="center"/>
    </xf>
    <xf numFmtId="0" fontId="5" fillId="0" borderId="23" xfId="0" applyFont="1" applyBorder="1">
      <alignment vertical="center"/>
    </xf>
    <xf numFmtId="38" fontId="5" fillId="0" borderId="24" xfId="1" applyFont="1" applyBorder="1">
      <alignment vertical="center"/>
    </xf>
    <xf numFmtId="0" fontId="5" fillId="0" borderId="0" xfId="0" applyFont="1">
      <alignment vertical="center"/>
    </xf>
    <xf numFmtId="38" fontId="5" fillId="0" borderId="25" xfId="0" applyNumberFormat="1" applyFont="1" applyBorder="1">
      <alignment vertical="center"/>
    </xf>
    <xf numFmtId="0" fontId="0" fillId="0" borderId="8" xfId="0" applyFont="1" applyBorder="1">
      <alignment vertical="center"/>
    </xf>
    <xf numFmtId="0" fontId="0" fillId="0" borderId="0" xfId="0" applyFont="1" applyBorder="1">
      <alignment vertical="center"/>
    </xf>
    <xf numFmtId="0" fontId="0" fillId="0" borderId="19" xfId="0" applyBorder="1">
      <alignment vertical="center"/>
    </xf>
    <xf numFmtId="0" fontId="0" fillId="0" borderId="29" xfId="0" applyBorder="1">
      <alignment vertical="center"/>
    </xf>
    <xf numFmtId="0" fontId="0" fillId="0" borderId="30" xfId="0" applyBorder="1">
      <alignment vertical="center"/>
    </xf>
    <xf numFmtId="0" fontId="0" fillId="0" borderId="31" xfId="0" applyBorder="1">
      <alignment vertical="center"/>
    </xf>
    <xf numFmtId="176" fontId="6" fillId="0" borderId="7" xfId="0" applyNumberFormat="1" applyFont="1" applyBorder="1">
      <alignment vertical="center"/>
    </xf>
    <xf numFmtId="0" fontId="0" fillId="0" borderId="4" xfId="0" applyFont="1" applyBorder="1">
      <alignment vertical="center"/>
    </xf>
    <xf numFmtId="0" fontId="3" fillId="0" borderId="10" xfId="0" applyFont="1" applyBorder="1" applyAlignment="1">
      <alignment horizontal="center" vertical="center" shrinkToFit="1"/>
    </xf>
    <xf numFmtId="58" fontId="3" fillId="0" borderId="0" xfId="0" applyNumberFormat="1" applyFont="1" applyAlignment="1">
      <alignment vertical="center"/>
    </xf>
    <xf numFmtId="0" fontId="8" fillId="0" borderId="0" xfId="0" applyFont="1">
      <alignment vertical="center"/>
    </xf>
    <xf numFmtId="0" fontId="7" fillId="0" borderId="0" xfId="0" applyFont="1" applyBorder="1">
      <alignment vertical="center"/>
    </xf>
    <xf numFmtId="0" fontId="3" fillId="0" borderId="10" xfId="0" applyFont="1" applyBorder="1" applyAlignment="1">
      <alignment horizontal="center" vertical="center"/>
    </xf>
    <xf numFmtId="9" fontId="0" fillId="3" borderId="0" xfId="0" applyNumberFormat="1" applyFill="1">
      <alignment vertical="center"/>
    </xf>
    <xf numFmtId="0" fontId="3" fillId="3" borderId="10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38" fontId="5" fillId="5" borderId="26" xfId="1" applyFont="1" applyFill="1" applyBorder="1">
      <alignment vertical="center"/>
    </xf>
    <xf numFmtId="38" fontId="5" fillId="6" borderId="26" xfId="1" applyFont="1" applyFill="1" applyBorder="1">
      <alignment vertical="center"/>
    </xf>
    <xf numFmtId="38" fontId="5" fillId="0" borderId="36" xfId="1" applyFont="1" applyBorder="1">
      <alignment vertical="center"/>
    </xf>
    <xf numFmtId="0" fontId="10" fillId="0" borderId="0" xfId="0" applyFont="1">
      <alignment vertical="center"/>
    </xf>
    <xf numFmtId="58" fontId="0" fillId="0" borderId="3" xfId="0" applyNumberFormat="1" applyBorder="1">
      <alignment vertical="center"/>
    </xf>
    <xf numFmtId="0" fontId="0" fillId="0" borderId="5" xfId="0" applyFont="1" applyBorder="1">
      <alignment vertical="center"/>
    </xf>
    <xf numFmtId="0" fontId="0" fillId="0" borderId="37" xfId="0" applyBorder="1">
      <alignment vertical="center"/>
    </xf>
    <xf numFmtId="58" fontId="0" fillId="0" borderId="37" xfId="0" applyNumberFormat="1" applyBorder="1" applyAlignment="1">
      <alignment horizontal="right" vertical="center"/>
    </xf>
    <xf numFmtId="0" fontId="1" fillId="0" borderId="37" xfId="0" applyFont="1" applyBorder="1">
      <alignment vertical="center"/>
    </xf>
    <xf numFmtId="0" fontId="0" fillId="0" borderId="37" xfId="0" applyFont="1" applyBorder="1">
      <alignment vertical="center"/>
    </xf>
    <xf numFmtId="0" fontId="0" fillId="0" borderId="37" xfId="0" applyBorder="1" applyAlignment="1">
      <alignment horizontal="left" vertical="center" indent="1"/>
    </xf>
    <xf numFmtId="0" fontId="0" fillId="0" borderId="30" xfId="0" applyBorder="1" applyAlignment="1">
      <alignment horizontal="left" vertical="center" indent="1"/>
    </xf>
    <xf numFmtId="0" fontId="0" fillId="0" borderId="34" xfId="0" applyBorder="1" applyAlignment="1">
      <alignment horizontal="left" vertical="center" indent="1"/>
    </xf>
    <xf numFmtId="0" fontId="0" fillId="0" borderId="35" xfId="0" applyBorder="1" applyAlignment="1">
      <alignment horizontal="left" vertical="center" indent="1"/>
    </xf>
    <xf numFmtId="58" fontId="0" fillId="0" borderId="2" xfId="0" applyNumberFormat="1" applyBorder="1" applyAlignment="1">
      <alignment horizontal="right" vertical="center"/>
    </xf>
    <xf numFmtId="58" fontId="0" fillId="0" borderId="28" xfId="0" applyNumberFormat="1" applyBorder="1" applyAlignment="1">
      <alignment horizontal="right" vertical="center"/>
    </xf>
    <xf numFmtId="0" fontId="7" fillId="0" borderId="8" xfId="0" applyFont="1" applyBorder="1" applyAlignment="1">
      <alignment horizontal="left" vertical="center"/>
    </xf>
    <xf numFmtId="0" fontId="7" fillId="0" borderId="27" xfId="0" applyFont="1" applyBorder="1" applyAlignment="1">
      <alignment horizontal="left" vertical="center"/>
    </xf>
    <xf numFmtId="0" fontId="9" fillId="0" borderId="8" xfId="0" applyFont="1" applyBorder="1" applyAlignment="1">
      <alignment horizontal="center" vertical="center"/>
    </xf>
    <xf numFmtId="38" fontId="5" fillId="7" borderId="32" xfId="0" applyNumberFormat="1" applyFont="1" applyFill="1" applyBorder="1" applyAlignment="1">
      <alignment horizontal="center" vertical="center"/>
    </xf>
    <xf numFmtId="0" fontId="5" fillId="7" borderId="33" xfId="0" applyFont="1" applyFill="1" applyBorder="1" applyAlignment="1">
      <alignment horizontal="center" vertical="center"/>
    </xf>
    <xf numFmtId="38" fontId="5" fillId="2" borderId="32" xfId="0" applyNumberFormat="1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38" fontId="3" fillId="0" borderId="7" xfId="1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38" fontId="10" fillId="0" borderId="7" xfId="1" applyFont="1" applyBorder="1" applyAlignment="1">
      <alignment horizontal="center" vertical="center"/>
    </xf>
  </cellXfs>
  <cellStyles count="5">
    <cellStyle name="桁区切り" xfId="1" builtinId="6"/>
    <cellStyle name="標準" xfId="0" builtinId="0"/>
    <cellStyle name="標準 2" xfId="2" xr:uid="{00000000-0005-0000-0000-000003000000}"/>
    <cellStyle name="標準 3" xfId="3" xr:uid="{00000000-0005-0000-0000-000004000000}"/>
    <cellStyle name="標準 4" xfId="4" xr:uid="{00000000-0005-0000-0000-000005000000}"/>
  </cellStyles>
  <dxfs count="0"/>
  <tableStyles count="0" defaultTableStyle="TableStyleMedium9" defaultPivotStyle="PivotStyleLight16"/>
  <colors>
    <mruColors>
      <color rgb="FFFFFFCC"/>
      <color rgb="FFC0C0C0"/>
      <color rgb="FFEAEAEA"/>
      <color rgb="FFDDDDDD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285749</xdr:colOff>
      <xdr:row>5</xdr:row>
      <xdr:rowOff>19050</xdr:rowOff>
    </xdr:from>
    <xdr:to>
      <xdr:col>12</xdr:col>
      <xdr:colOff>828674</xdr:colOff>
      <xdr:row>6</xdr:row>
      <xdr:rowOff>228600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E227C7B-CD38-44ED-8917-3B3A0AEFE1E6}"/>
            </a:ext>
          </a:extLst>
        </xdr:cNvPr>
        <xdr:cNvSpPr txBox="1"/>
      </xdr:nvSpPr>
      <xdr:spPr>
        <a:xfrm>
          <a:off x="666749" y="1104900"/>
          <a:ext cx="1933575" cy="695325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just"/>
          <a:r>
            <a:rPr lang="ja-JP" sz="2400" b="1" kern="100" cap="none" spc="0">
              <a:ln w="9525">
                <a:solidFill>
                  <a:sysClr val="windowText" lastClr="000000"/>
                </a:solidFill>
                <a:prstDash val="solid"/>
              </a:ln>
              <a:solidFill>
                <a:srgbClr val="FF0000"/>
              </a:solidFill>
              <a:effectLst/>
              <a:latin typeface="游明朝" panose="02020400000000000000" pitchFamily="18" charset="-128"/>
              <a:ea typeface="HGS創英角ﾎﾟｯﾌﾟ体" panose="040B0A00000000000000" pitchFamily="50" charset="-128"/>
              <a:cs typeface="Times New Roman" panose="02020603050405020304" pitchFamily="18" charset="0"/>
            </a:rPr>
            <a:t>記入例</a:t>
          </a:r>
          <a:endParaRPr lang="ja-JP" sz="1100" b="1" kern="100" cap="none" spc="0">
            <a:ln w="9525">
              <a:solidFill>
                <a:sysClr val="windowText" lastClr="000000"/>
              </a:solidFill>
              <a:prstDash val="solid"/>
            </a:ln>
            <a:solidFill>
              <a:srgbClr val="FF0000"/>
            </a:solidFill>
            <a:effectLst/>
            <a:latin typeface="游明朝" panose="02020400000000000000" pitchFamily="18" charset="-128"/>
            <a:ea typeface="游明朝" panose="02020400000000000000" pitchFamily="18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11</xdr:col>
      <xdr:colOff>38100</xdr:colOff>
      <xdr:row>9</xdr:row>
      <xdr:rowOff>161926</xdr:rowOff>
    </xdr:from>
    <xdr:to>
      <xdr:col>13</xdr:col>
      <xdr:colOff>409575</xdr:colOff>
      <xdr:row>14</xdr:row>
      <xdr:rowOff>1</xdr:rowOff>
    </xdr:to>
    <xdr:sp macro="" textlink="">
      <xdr:nvSpPr>
        <xdr:cNvPr id="3" name="吹き出し: 円形 2">
          <a:extLst>
            <a:ext uri="{FF2B5EF4-FFF2-40B4-BE49-F238E27FC236}">
              <a16:creationId xmlns:a16="http://schemas.microsoft.com/office/drawing/2014/main" id="{2DF5452A-C414-42BE-9B67-C44BC40D1729}"/>
            </a:ext>
          </a:extLst>
        </xdr:cNvPr>
        <xdr:cNvSpPr/>
      </xdr:nvSpPr>
      <xdr:spPr>
        <a:xfrm>
          <a:off x="419100" y="2981326"/>
          <a:ext cx="2990850" cy="1219200"/>
        </a:xfrm>
        <a:prstGeom prst="wedgeEllipseCallout">
          <a:avLst>
            <a:gd name="adj1" fmla="val 64166"/>
            <a:gd name="adj2" fmla="val -20851"/>
          </a:avLst>
        </a:prstGeom>
        <a:solidFill>
          <a:schemeClr val="bg1"/>
        </a:solidFill>
        <a:ln w="9525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just"/>
          <a:r>
            <a:rPr lang="en-US" sz="1100" kern="100">
              <a:solidFill>
                <a:srgbClr val="000000"/>
              </a:solidFill>
              <a:effectLst/>
              <a:latin typeface="UD デジタル 教科書体 NK" panose="02020400000000000000" pitchFamily="18" charset="-128"/>
              <a:ea typeface="游明朝" panose="02020400000000000000" pitchFamily="18" charset="-128"/>
              <a:cs typeface="Times New Roman" panose="02020603050405020304" pitchFamily="18" charset="0"/>
            </a:rPr>
            <a:t> </a:t>
          </a:r>
          <a:endParaRPr lang="ja-JP" sz="1050" kern="100">
            <a:effectLst/>
            <a:ea typeface="游明朝" panose="02020400000000000000" pitchFamily="18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11</xdr:col>
      <xdr:colOff>190500</xdr:colOff>
      <xdr:row>10</xdr:row>
      <xdr:rowOff>200025</xdr:rowOff>
    </xdr:from>
    <xdr:to>
      <xdr:col>13</xdr:col>
      <xdr:colOff>285750</xdr:colOff>
      <xdr:row>13</xdr:row>
      <xdr:rowOff>133350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E475E7C6-F70A-4EF8-AE32-C1D1F874EB57}"/>
            </a:ext>
          </a:extLst>
        </xdr:cNvPr>
        <xdr:cNvSpPr txBox="1"/>
      </xdr:nvSpPr>
      <xdr:spPr>
        <a:xfrm>
          <a:off x="571500" y="3295650"/>
          <a:ext cx="2714625" cy="762000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just">
            <a:buNone/>
          </a:pPr>
          <a:r>
            <a:rPr lang="ja-JP" sz="1050" kern="100">
              <a:effectLst/>
              <a:latin typeface="+mn-ea"/>
              <a:ea typeface="+mn-ea"/>
              <a:cs typeface="Times New Roman" panose="02020603050405020304" pitchFamily="18" charset="0"/>
            </a:rPr>
            <a:t>フランチャイズの場合は店舗のオーナー、</a:t>
          </a:r>
        </a:p>
        <a:p>
          <a:pPr algn="just">
            <a:buNone/>
          </a:pPr>
          <a:r>
            <a:rPr lang="ja-JP" sz="1050" kern="100">
              <a:effectLst/>
              <a:latin typeface="+mn-ea"/>
              <a:ea typeface="+mn-ea"/>
              <a:cs typeface="Times New Roman" panose="02020603050405020304" pitchFamily="18" charset="0"/>
            </a:rPr>
            <a:t>直営店の場合は本社等の所在地と</a:t>
          </a:r>
        </a:p>
        <a:p>
          <a:pPr algn="just"/>
          <a:r>
            <a:rPr lang="ja-JP" sz="1050" kern="100">
              <a:effectLst/>
              <a:latin typeface="+mn-ea"/>
              <a:ea typeface="+mn-ea"/>
              <a:cs typeface="Times New Roman" panose="02020603050405020304" pitchFamily="18" charset="0"/>
            </a:rPr>
            <a:t>代表者職名・氏名を記入してください。</a:t>
          </a:r>
        </a:p>
      </xdr:txBody>
    </xdr:sp>
    <xdr:clientData/>
  </xdr:twoCellAnchor>
  <xdr:twoCellAnchor>
    <xdr:from>
      <xdr:col>17</xdr:col>
      <xdr:colOff>203200</xdr:colOff>
      <xdr:row>0</xdr:row>
      <xdr:rowOff>9525</xdr:rowOff>
    </xdr:from>
    <xdr:to>
      <xdr:col>18</xdr:col>
      <xdr:colOff>298450</xdr:colOff>
      <xdr:row>1</xdr:row>
      <xdr:rowOff>133350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11014D6A-B908-458E-A630-C12058C1AFE5}"/>
            </a:ext>
          </a:extLst>
        </xdr:cNvPr>
        <xdr:cNvSpPr txBox="1"/>
      </xdr:nvSpPr>
      <xdr:spPr>
        <a:xfrm>
          <a:off x="12833350" y="9525"/>
          <a:ext cx="676275" cy="295275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200" b="1" kern="1200"/>
            <a:t>別紙２</a:t>
          </a:r>
        </a:p>
      </xdr:txBody>
    </xdr:sp>
    <xdr:clientData/>
  </xdr:twoCellAnchor>
  <xdr:twoCellAnchor>
    <xdr:from>
      <xdr:col>14</xdr:col>
      <xdr:colOff>533400</xdr:colOff>
      <xdr:row>8</xdr:row>
      <xdr:rowOff>19050</xdr:rowOff>
    </xdr:from>
    <xdr:to>
      <xdr:col>17</xdr:col>
      <xdr:colOff>504825</xdr:colOff>
      <xdr:row>8</xdr:row>
      <xdr:rowOff>190499</xdr:rowOff>
    </xdr:to>
    <xdr:sp macro="" textlink="">
      <xdr:nvSpPr>
        <xdr:cNvPr id="9" name="WordArt 4">
          <a:extLst>
            <a:ext uri="{FF2B5EF4-FFF2-40B4-BE49-F238E27FC236}">
              <a16:creationId xmlns:a16="http://schemas.microsoft.com/office/drawing/2014/main" id="{7D096049-3935-461C-B244-868056B5A8E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114800" y="2562225"/>
          <a:ext cx="1695450" cy="171449"/>
        </a:xfrm>
        <a:prstGeom prst="rect">
          <a:avLst/>
        </a:prstGeom>
      </xdr:spPr>
      <xdr:txBody>
        <a:bodyPr wrap="none" fromWordArt="1">
          <a:prstTxWarp prst="textDeflate">
            <a:avLst>
              <a:gd name="adj" fmla="val 0"/>
            </a:avLst>
          </a:prstTxWarp>
        </a:bodyPr>
        <a:lstStyle/>
        <a:p>
          <a:pPr algn="ctr" rtl="0"/>
          <a:r>
            <a:rPr lang="ja-JP" altLang="en-US" sz="20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/>
              <a:latin typeface="HG創英角ﾎﾟｯﾌﾟ体"/>
              <a:ea typeface="HG創英角ﾎﾟｯﾌﾟ体"/>
            </a:rPr>
            <a:t>大和市下鶴間１－１－１</a:t>
          </a:r>
        </a:p>
      </xdr:txBody>
    </xdr:sp>
    <xdr:clientData/>
  </xdr:twoCellAnchor>
  <xdr:twoCellAnchor>
    <xdr:from>
      <xdr:col>15</xdr:col>
      <xdr:colOff>57150</xdr:colOff>
      <xdr:row>9</xdr:row>
      <xdr:rowOff>66675</xdr:rowOff>
    </xdr:from>
    <xdr:to>
      <xdr:col>18</xdr:col>
      <xdr:colOff>47625</xdr:colOff>
      <xdr:row>10</xdr:row>
      <xdr:rowOff>247650</xdr:rowOff>
    </xdr:to>
    <xdr:sp macro="" textlink="">
      <xdr:nvSpPr>
        <xdr:cNvPr id="10" name="WordArt 13">
          <a:extLst>
            <a:ext uri="{FF2B5EF4-FFF2-40B4-BE49-F238E27FC236}">
              <a16:creationId xmlns:a16="http://schemas.microsoft.com/office/drawing/2014/main" id="{3787A682-9FFC-4C72-B2C2-64208A1EABE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267200" y="2886075"/>
          <a:ext cx="1666875" cy="457200"/>
        </a:xfrm>
        <a:prstGeom prst="rect">
          <a:avLst/>
        </a:prstGeom>
      </xdr:spPr>
      <xdr:txBody>
        <a:bodyPr wrap="none" fromWordArt="1">
          <a:prstTxWarp prst="textDeflate">
            <a:avLst>
              <a:gd name="adj" fmla="val 0"/>
            </a:avLst>
          </a:prstTxWarp>
        </a:bodyPr>
        <a:lstStyle/>
        <a:p>
          <a:pPr algn="l" rtl="0">
            <a:lnSpc>
              <a:spcPts val="2400"/>
            </a:lnSpc>
          </a:pPr>
          <a:r>
            <a:rPr lang="ja-JP" altLang="en-US" sz="20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/>
              <a:latin typeface="HG創英角ﾎﾟｯﾌﾟ体"/>
              <a:ea typeface="HG創英角ﾎﾟｯﾌﾟ体"/>
            </a:rPr>
            <a:t>株式会社</a:t>
          </a:r>
        </a:p>
        <a:p>
          <a:pPr algn="ctr" rtl="0">
            <a:lnSpc>
              <a:spcPts val="2400"/>
            </a:lnSpc>
          </a:pPr>
          <a:r>
            <a:rPr lang="ja-JP" altLang="en-US" sz="20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/>
              <a:latin typeface="HG創英角ﾎﾟｯﾌﾟ体"/>
              <a:ea typeface="HG創英角ﾎﾟｯﾌﾟ体"/>
            </a:rPr>
            <a:t>大和市産業</a:t>
          </a:r>
        </a:p>
      </xdr:txBody>
    </xdr:sp>
    <xdr:clientData/>
  </xdr:twoCellAnchor>
  <xdr:twoCellAnchor>
    <xdr:from>
      <xdr:col>15</xdr:col>
      <xdr:colOff>19051</xdr:colOff>
      <xdr:row>11</xdr:row>
      <xdr:rowOff>47624</xdr:rowOff>
    </xdr:from>
    <xdr:to>
      <xdr:col>17</xdr:col>
      <xdr:colOff>276225</xdr:colOff>
      <xdr:row>12</xdr:row>
      <xdr:rowOff>238124</xdr:rowOff>
    </xdr:to>
    <xdr:sp macro="" textlink="">
      <xdr:nvSpPr>
        <xdr:cNvPr id="11" name="WordArt 13">
          <a:extLst>
            <a:ext uri="{FF2B5EF4-FFF2-40B4-BE49-F238E27FC236}">
              <a16:creationId xmlns:a16="http://schemas.microsoft.com/office/drawing/2014/main" id="{EFDC5A7D-64E2-416A-8B3B-9D61D2FB995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229101" y="3419474"/>
          <a:ext cx="1352549" cy="466725"/>
        </a:xfrm>
        <a:prstGeom prst="rect">
          <a:avLst/>
        </a:prstGeom>
      </xdr:spPr>
      <xdr:txBody>
        <a:bodyPr wrap="none" fromWordArt="1">
          <a:prstTxWarp prst="textDeflate">
            <a:avLst>
              <a:gd name="adj" fmla="val 0"/>
            </a:avLst>
          </a:prstTxWarp>
        </a:bodyPr>
        <a:lstStyle/>
        <a:p>
          <a:pPr algn="l" rtl="0">
            <a:lnSpc>
              <a:spcPts val="2500"/>
            </a:lnSpc>
          </a:pPr>
          <a:r>
            <a:rPr lang="ja-JP" altLang="en-US" sz="20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/>
              <a:latin typeface="HG創英角ﾎﾟｯﾌﾟ体"/>
              <a:ea typeface="HG創英角ﾎﾟｯﾌﾟ体"/>
            </a:rPr>
            <a:t>代表取締役</a:t>
          </a:r>
        </a:p>
        <a:p>
          <a:pPr algn="l" rtl="0">
            <a:lnSpc>
              <a:spcPts val="2500"/>
            </a:lnSpc>
          </a:pPr>
          <a:r>
            <a:rPr lang="ja-JP" altLang="en-US" sz="20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/>
              <a:latin typeface="HG創英角ﾎﾟｯﾌﾟ体"/>
              <a:ea typeface="HG創英角ﾎﾟｯﾌﾟ体"/>
            </a:rPr>
            <a:t> 大和太郎</a:t>
          </a:r>
        </a:p>
      </xdr:txBody>
    </xdr:sp>
    <xdr:clientData/>
  </xdr:twoCellAnchor>
  <xdr:twoCellAnchor>
    <xdr:from>
      <xdr:col>12</xdr:col>
      <xdr:colOff>733425</xdr:colOff>
      <xdr:row>5</xdr:row>
      <xdr:rowOff>314326</xdr:rowOff>
    </xdr:from>
    <xdr:to>
      <xdr:col>16</xdr:col>
      <xdr:colOff>219075</xdr:colOff>
      <xdr:row>6</xdr:row>
      <xdr:rowOff>476250</xdr:rowOff>
    </xdr:to>
    <xdr:sp macro="" textlink="">
      <xdr:nvSpPr>
        <xdr:cNvPr id="12" name="吹き出し: 円形 11">
          <a:extLst>
            <a:ext uri="{FF2B5EF4-FFF2-40B4-BE49-F238E27FC236}">
              <a16:creationId xmlns:a16="http://schemas.microsoft.com/office/drawing/2014/main" id="{71DC93BC-9C8E-4D49-89CC-892C5DECBBF3}"/>
            </a:ext>
          </a:extLst>
        </xdr:cNvPr>
        <xdr:cNvSpPr/>
      </xdr:nvSpPr>
      <xdr:spPr>
        <a:xfrm>
          <a:off x="9829800" y="1400176"/>
          <a:ext cx="2505075" cy="647699"/>
        </a:xfrm>
        <a:prstGeom prst="wedgeEllipseCallout">
          <a:avLst>
            <a:gd name="adj1" fmla="val 60984"/>
            <a:gd name="adj2" fmla="val -40686"/>
          </a:avLst>
        </a:prstGeom>
        <a:solidFill>
          <a:schemeClr val="bg1"/>
        </a:solidFill>
        <a:ln w="9525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just"/>
          <a:r>
            <a:rPr lang="ja-JP" altLang="en-US" sz="1100" kern="100">
              <a:solidFill>
                <a:srgbClr val="000000"/>
              </a:solidFill>
              <a:effectLst/>
              <a:latin typeface="+mn-ea"/>
              <a:ea typeface="+mn-ea"/>
              <a:cs typeface="Times New Roman" panose="02020603050405020304" pitchFamily="18" charset="0"/>
            </a:rPr>
            <a:t>ごみ袋の返還日を記入</a:t>
          </a:r>
          <a:r>
            <a:rPr lang="en-US" sz="1100" kern="100">
              <a:solidFill>
                <a:srgbClr val="000000"/>
              </a:solidFill>
              <a:effectLst/>
              <a:latin typeface="+mn-ea"/>
              <a:ea typeface="+mn-ea"/>
              <a:cs typeface="Times New Roman" panose="02020603050405020304" pitchFamily="18" charset="0"/>
            </a:rPr>
            <a:t> </a:t>
          </a:r>
          <a:endParaRPr lang="ja-JP" sz="1050" kern="100">
            <a:effectLst/>
            <a:latin typeface="+mn-ea"/>
            <a:ea typeface="+mn-ea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10</xdr:col>
      <xdr:colOff>85724</xdr:colOff>
      <xdr:row>3</xdr:row>
      <xdr:rowOff>85725</xdr:rowOff>
    </xdr:from>
    <xdr:to>
      <xdr:col>10</xdr:col>
      <xdr:colOff>409575</xdr:colOff>
      <xdr:row>6</xdr:row>
      <xdr:rowOff>419099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29B280E7-3CE9-1191-7D64-EF020C961FB3}"/>
            </a:ext>
          </a:extLst>
        </xdr:cNvPr>
        <xdr:cNvSpPr txBox="1"/>
      </xdr:nvSpPr>
      <xdr:spPr>
        <a:xfrm>
          <a:off x="7134224" y="676275"/>
          <a:ext cx="323851" cy="131444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ja-JP" altLang="en-US" sz="1100" kern="1200"/>
            <a:t>↓切り取り線</a:t>
          </a:r>
        </a:p>
      </xdr:txBody>
    </xdr:sp>
    <xdr:clientData/>
  </xdr:twoCellAnchor>
  <xdr:twoCellAnchor>
    <xdr:from>
      <xdr:col>13</xdr:col>
      <xdr:colOff>1</xdr:colOff>
      <xdr:row>16</xdr:row>
      <xdr:rowOff>76199</xdr:rowOff>
    </xdr:from>
    <xdr:to>
      <xdr:col>17</xdr:col>
      <xdr:colOff>457201</xdr:colOff>
      <xdr:row>19</xdr:row>
      <xdr:rowOff>504824</xdr:rowOff>
    </xdr:to>
    <xdr:sp macro="" textlink="">
      <xdr:nvSpPr>
        <xdr:cNvPr id="8" name="吹き出し: 角を丸めた四角形 7">
          <a:extLst>
            <a:ext uri="{FF2B5EF4-FFF2-40B4-BE49-F238E27FC236}">
              <a16:creationId xmlns:a16="http://schemas.microsoft.com/office/drawing/2014/main" id="{62336409-F481-A724-77CA-D6F30F024ACE}"/>
            </a:ext>
          </a:extLst>
        </xdr:cNvPr>
        <xdr:cNvSpPr/>
      </xdr:nvSpPr>
      <xdr:spPr>
        <a:xfrm>
          <a:off x="10325101" y="4733924"/>
          <a:ext cx="2762250" cy="1114425"/>
        </a:xfrm>
        <a:prstGeom prst="wedgeRoundRectCallout">
          <a:avLst>
            <a:gd name="adj1" fmla="val -52359"/>
            <a:gd name="adj2" fmla="val 71389"/>
            <a:gd name="adj3" fmla="val 16667"/>
          </a:avLst>
        </a:prstGeom>
        <a:solidFill>
          <a:schemeClr val="bg1"/>
        </a:solidFill>
        <a:ln w="19050"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  <xdr:twoCellAnchor>
    <xdr:from>
      <xdr:col>13</xdr:col>
      <xdr:colOff>28576</xdr:colOff>
      <xdr:row>16</xdr:row>
      <xdr:rowOff>114300</xdr:rowOff>
    </xdr:from>
    <xdr:to>
      <xdr:col>17</xdr:col>
      <xdr:colOff>409576</xdr:colOff>
      <xdr:row>19</xdr:row>
      <xdr:rowOff>428625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BDCF2A91-453B-404F-ADD2-441BE1AF4FD6}"/>
            </a:ext>
          </a:extLst>
        </xdr:cNvPr>
        <xdr:cNvSpPr txBox="1"/>
      </xdr:nvSpPr>
      <xdr:spPr>
        <a:xfrm>
          <a:off x="10353676" y="4772025"/>
          <a:ext cx="2686050" cy="1000125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just">
            <a:buNone/>
          </a:pPr>
          <a:r>
            <a:rPr lang="ja-JP" sz="1050" kern="100">
              <a:effectLst/>
              <a:latin typeface="+mn-ea"/>
              <a:ea typeface="+mn-ea"/>
              <a:cs typeface="Times New Roman" panose="02020603050405020304" pitchFamily="18" charset="0"/>
            </a:rPr>
            <a:t>袋</a:t>
          </a:r>
          <a:r>
            <a:rPr lang="ja-JP" altLang="en-US" sz="1050" kern="100">
              <a:effectLst/>
              <a:latin typeface="+mn-ea"/>
              <a:ea typeface="+mn-ea"/>
              <a:cs typeface="Times New Roman" panose="02020603050405020304" pitchFamily="18" charset="0"/>
            </a:rPr>
            <a:t>の数量確認後に</a:t>
          </a:r>
          <a:r>
            <a:rPr lang="ja-JP" sz="1050" kern="100">
              <a:effectLst/>
              <a:latin typeface="+mn-ea"/>
              <a:ea typeface="+mn-ea"/>
              <a:cs typeface="Times New Roman" panose="02020603050405020304" pitchFamily="18" charset="0"/>
            </a:rPr>
            <a:t>記入していただくので</a:t>
          </a:r>
        </a:p>
        <a:p>
          <a:pPr algn="just"/>
          <a:r>
            <a:rPr lang="ja-JP" sz="1050" u="sng" kern="100">
              <a:effectLst/>
              <a:latin typeface="+mn-ea"/>
              <a:ea typeface="+mn-ea"/>
              <a:cs typeface="Times New Roman" panose="02020603050405020304" pitchFamily="18" charset="0"/>
            </a:rPr>
            <a:t>空欄のままにしてください</a:t>
          </a:r>
          <a:r>
            <a:rPr lang="ja-JP" sz="1050" kern="100">
              <a:effectLst/>
              <a:latin typeface="+mn-ea"/>
              <a:ea typeface="+mn-ea"/>
              <a:cs typeface="Times New Roman" panose="02020603050405020304" pitchFamily="18" charset="0"/>
            </a:rPr>
            <a:t>。</a:t>
          </a:r>
          <a:endParaRPr lang="en-US" altLang="ja-JP" sz="1050" kern="100">
            <a:effectLst/>
            <a:latin typeface="+mn-ea"/>
            <a:ea typeface="+mn-ea"/>
            <a:cs typeface="Times New Roman" panose="02020603050405020304" pitchFamily="18" charset="0"/>
          </a:endParaRPr>
        </a:p>
        <a:p>
          <a:pPr algn="just"/>
          <a:r>
            <a:rPr lang="ja-JP" altLang="en-US" sz="1050" kern="100">
              <a:effectLst/>
              <a:latin typeface="+mn-ea"/>
              <a:ea typeface="+mn-ea"/>
              <a:cs typeface="Times New Roman" panose="02020603050405020304" pitchFamily="18" charset="0"/>
            </a:rPr>
            <a:t>（消費税率</a:t>
          </a:r>
          <a:r>
            <a:rPr lang="en-US" altLang="ja-JP" sz="1050" kern="100">
              <a:effectLst/>
              <a:latin typeface="+mn-ea"/>
              <a:ea typeface="+mn-ea"/>
              <a:cs typeface="Times New Roman" panose="02020603050405020304" pitchFamily="18" charset="0"/>
            </a:rPr>
            <a:t>8</a:t>
          </a:r>
          <a:r>
            <a:rPr lang="ja-JP" altLang="en-US" sz="1050" kern="100">
              <a:effectLst/>
              <a:latin typeface="+mn-ea"/>
              <a:ea typeface="+mn-ea"/>
              <a:cs typeface="Times New Roman" panose="02020603050405020304" pitchFamily="18" charset="0"/>
            </a:rPr>
            <a:t>％、</a:t>
          </a:r>
          <a:r>
            <a:rPr lang="en-US" altLang="ja-JP" sz="1050" kern="100">
              <a:effectLst/>
              <a:latin typeface="+mn-ea"/>
              <a:ea typeface="+mn-ea"/>
              <a:cs typeface="Times New Roman" panose="02020603050405020304" pitchFamily="18" charset="0"/>
            </a:rPr>
            <a:t>5</a:t>
          </a:r>
          <a:r>
            <a:rPr lang="ja-JP" altLang="en-US" sz="1050" kern="100">
              <a:effectLst/>
              <a:latin typeface="+mn-ea"/>
              <a:ea typeface="+mn-ea"/>
              <a:cs typeface="Times New Roman" panose="02020603050405020304" pitchFamily="18" charset="0"/>
            </a:rPr>
            <a:t>％の袋を返還する場合、</a:t>
          </a:r>
          <a:endParaRPr lang="en-US" altLang="ja-JP" sz="1050" kern="100">
            <a:effectLst/>
            <a:latin typeface="+mn-ea"/>
            <a:ea typeface="+mn-ea"/>
            <a:cs typeface="Times New Roman" panose="02020603050405020304" pitchFamily="18" charset="0"/>
          </a:endParaRPr>
        </a:p>
        <a:p>
          <a:pPr algn="just"/>
          <a:r>
            <a:rPr lang="ja-JP" altLang="en-US" sz="1050" kern="100">
              <a:effectLst/>
              <a:latin typeface="+mn-ea"/>
              <a:ea typeface="+mn-ea"/>
              <a:cs typeface="Times New Roman" panose="02020603050405020304" pitchFamily="18" charset="0"/>
            </a:rPr>
            <a:t>一度ごみ袋をお預かりして数量を確認し、</a:t>
          </a:r>
          <a:endParaRPr lang="en-US" altLang="ja-JP" sz="1050" kern="100">
            <a:effectLst/>
            <a:latin typeface="+mn-ea"/>
            <a:ea typeface="+mn-ea"/>
            <a:cs typeface="Times New Roman" panose="02020603050405020304" pitchFamily="18" charset="0"/>
          </a:endParaRPr>
        </a:p>
        <a:p>
          <a:pPr algn="just"/>
          <a:r>
            <a:rPr lang="ja-JP" altLang="en-US" sz="1050" kern="100">
              <a:effectLst/>
              <a:latin typeface="+mn-ea"/>
              <a:ea typeface="+mn-ea"/>
              <a:cs typeface="Times New Roman" panose="02020603050405020304" pitchFamily="18" charset="0"/>
            </a:rPr>
            <a:t>後日ご記入いただく場合があります。）</a:t>
          </a:r>
          <a:endParaRPr lang="ja-JP" sz="1050" kern="100">
            <a:effectLst/>
            <a:latin typeface="+mn-ea"/>
            <a:ea typeface="+mn-ea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B1:S36"/>
  <sheetViews>
    <sheetView tabSelected="1" view="pageBreakPreview" topLeftCell="C9" zoomScaleNormal="100" zoomScaleSheetLayoutView="100" workbookViewId="0">
      <selection activeCell="M22" sqref="M22:S22"/>
    </sheetView>
  </sheetViews>
  <sheetFormatPr defaultRowHeight="13.5" x14ac:dyDescent="0.15"/>
  <cols>
    <col min="1" max="1" width="5" customWidth="1"/>
    <col min="2" max="2" width="18.25" customWidth="1"/>
    <col min="3" max="3" width="16.125" customWidth="1"/>
    <col min="4" max="4" width="7.625" customWidth="1"/>
    <col min="5" max="5" width="8.25" customWidth="1"/>
    <col min="6" max="6" width="7.625" customWidth="1"/>
    <col min="7" max="7" width="6.75" customWidth="1"/>
    <col min="8" max="10" width="7.625" customWidth="1"/>
    <col min="11" max="11" width="8.625" customWidth="1"/>
    <col min="12" max="12" width="18.25" customWidth="1"/>
    <col min="13" max="13" width="16.125" customWidth="1"/>
    <col min="14" max="14" width="7.625" customWidth="1"/>
    <col min="15" max="15" width="8.25" customWidth="1"/>
    <col min="16" max="16" width="7.625" customWidth="1"/>
    <col min="17" max="17" width="6.75" customWidth="1"/>
    <col min="18" max="19" width="7.625" customWidth="1"/>
  </cols>
  <sheetData>
    <row r="1" spans="2:19" x14ac:dyDescent="0.15">
      <c r="J1" s="67"/>
    </row>
    <row r="2" spans="2:19" x14ac:dyDescent="0.15">
      <c r="B2" t="s">
        <v>55</v>
      </c>
      <c r="J2" s="67"/>
      <c r="L2" t="s">
        <v>55</v>
      </c>
    </row>
    <row r="3" spans="2:19" ht="19.5" customHeight="1" x14ac:dyDescent="0.15">
      <c r="D3" s="28" t="s">
        <v>17</v>
      </c>
      <c r="E3" s="28" t="s">
        <v>37</v>
      </c>
      <c r="F3" s="28" t="s">
        <v>18</v>
      </c>
      <c r="G3" s="11" t="s">
        <v>6</v>
      </c>
      <c r="H3" s="47"/>
      <c r="I3" s="48"/>
      <c r="J3" s="67"/>
      <c r="N3" s="28" t="s">
        <v>17</v>
      </c>
      <c r="O3" s="28" t="s">
        <v>37</v>
      </c>
      <c r="P3" s="28" t="s">
        <v>18</v>
      </c>
      <c r="Q3" s="11" t="s">
        <v>6</v>
      </c>
      <c r="R3" s="47"/>
      <c r="S3" s="48"/>
    </row>
    <row r="4" spans="2:19" ht="19.5" customHeight="1" x14ac:dyDescent="0.15">
      <c r="B4" s="21" t="s">
        <v>3</v>
      </c>
      <c r="D4" s="27"/>
      <c r="E4" s="27"/>
      <c r="F4" s="27"/>
      <c r="G4" s="11" t="s">
        <v>7</v>
      </c>
      <c r="H4" s="47"/>
      <c r="I4" s="48"/>
      <c r="J4" s="67"/>
      <c r="L4" s="21" t="s">
        <v>3</v>
      </c>
      <c r="N4" s="27"/>
      <c r="O4" s="27"/>
      <c r="P4" s="27"/>
      <c r="Q4" s="11" t="s">
        <v>7</v>
      </c>
      <c r="R4" s="47"/>
      <c r="S4" s="48"/>
    </row>
    <row r="5" spans="2:19" ht="19.5" customHeight="1" thickBot="1" x14ac:dyDescent="0.2">
      <c r="D5" s="26"/>
      <c r="E5" s="26"/>
      <c r="F5" s="26"/>
      <c r="G5" s="12" t="s">
        <v>8</v>
      </c>
      <c r="H5" s="49"/>
      <c r="I5" s="50"/>
      <c r="J5" s="67"/>
      <c r="N5" s="26"/>
      <c r="O5" s="26"/>
      <c r="P5" s="26"/>
      <c r="Q5" s="12" t="s">
        <v>8</v>
      </c>
      <c r="R5" s="49"/>
      <c r="S5" s="50"/>
    </row>
    <row r="6" spans="2:19" ht="38.25" customHeight="1" x14ac:dyDescent="0.15">
      <c r="B6" s="1"/>
      <c r="C6" s="14"/>
      <c r="D6" s="2"/>
      <c r="E6" s="2"/>
      <c r="F6" s="2"/>
      <c r="G6" s="75" t="s">
        <v>57</v>
      </c>
      <c r="H6" s="75"/>
      <c r="I6" s="76"/>
      <c r="J6" s="68"/>
      <c r="L6" s="1"/>
      <c r="M6" s="14"/>
      <c r="N6" s="2"/>
      <c r="O6" s="2"/>
      <c r="P6" s="2"/>
      <c r="Q6" s="75" t="s">
        <v>58</v>
      </c>
      <c r="R6" s="75"/>
      <c r="S6" s="76"/>
    </row>
    <row r="7" spans="2:19" ht="38.25" customHeight="1" x14ac:dyDescent="0.15">
      <c r="B7" s="3"/>
      <c r="C7" s="4"/>
      <c r="D7" s="4"/>
      <c r="E7" s="4"/>
      <c r="F7" s="4"/>
      <c r="G7" s="4"/>
      <c r="H7" s="4"/>
      <c r="I7" s="5"/>
      <c r="J7" s="67"/>
      <c r="L7" s="3"/>
      <c r="M7" s="4"/>
      <c r="N7" s="4"/>
      <c r="O7" s="4"/>
      <c r="P7" s="4"/>
      <c r="Q7" s="4"/>
      <c r="R7" s="4"/>
      <c r="S7" s="5"/>
    </row>
    <row r="8" spans="2:19" ht="38.25" customHeight="1" x14ac:dyDescent="0.15">
      <c r="B8" s="3" t="s">
        <v>2</v>
      </c>
      <c r="C8" s="4"/>
      <c r="D8" s="4"/>
      <c r="E8" s="4"/>
      <c r="F8" s="4"/>
      <c r="G8" s="4"/>
      <c r="H8" s="4"/>
      <c r="I8" s="5"/>
      <c r="J8" s="67"/>
      <c r="L8" s="3" t="s">
        <v>2</v>
      </c>
      <c r="M8" s="4"/>
      <c r="N8" s="4"/>
      <c r="O8" s="4"/>
      <c r="P8" s="4"/>
      <c r="Q8" s="4"/>
      <c r="R8" s="4"/>
      <c r="S8" s="5"/>
    </row>
    <row r="9" spans="2:19" ht="21.75" customHeight="1" x14ac:dyDescent="0.15">
      <c r="B9" s="3"/>
      <c r="C9" s="4"/>
      <c r="D9" s="4"/>
      <c r="E9" s="9" t="s">
        <v>33</v>
      </c>
      <c r="F9" s="77"/>
      <c r="G9" s="77"/>
      <c r="H9" s="77"/>
      <c r="I9" s="5"/>
      <c r="J9" s="67"/>
      <c r="L9" s="3"/>
      <c r="M9" s="4"/>
      <c r="N9" s="4"/>
      <c r="O9" s="9" t="s">
        <v>33</v>
      </c>
      <c r="P9" s="77"/>
      <c r="Q9" s="77"/>
      <c r="R9" s="77"/>
      <c r="S9" s="5"/>
    </row>
    <row r="10" spans="2:19" ht="21.75" customHeight="1" x14ac:dyDescent="0.15">
      <c r="B10" s="3"/>
      <c r="C10" s="4"/>
      <c r="D10" s="15" t="s">
        <v>10</v>
      </c>
      <c r="E10" s="15"/>
      <c r="F10" s="56"/>
      <c r="G10" s="4"/>
      <c r="H10" s="4"/>
      <c r="I10" s="5"/>
      <c r="J10" s="67"/>
      <c r="L10" s="3"/>
      <c r="M10" s="4"/>
      <c r="N10" s="15" t="s">
        <v>10</v>
      </c>
      <c r="O10" s="15"/>
      <c r="P10" s="56"/>
      <c r="Q10" s="4"/>
      <c r="R10" s="4"/>
      <c r="S10" s="5"/>
    </row>
    <row r="11" spans="2:19" ht="21.95" customHeight="1" x14ac:dyDescent="0.15">
      <c r="B11" s="3"/>
      <c r="C11" s="4"/>
      <c r="D11" s="4"/>
      <c r="E11" s="45" t="s">
        <v>21</v>
      </c>
      <c r="F11" s="77"/>
      <c r="G11" s="77"/>
      <c r="H11" s="77"/>
      <c r="I11" s="19"/>
      <c r="J11" s="69"/>
      <c r="L11" s="3"/>
      <c r="M11" s="4"/>
      <c r="N11" s="4"/>
      <c r="O11" s="45" t="s">
        <v>21</v>
      </c>
      <c r="P11" s="77"/>
      <c r="Q11" s="77"/>
      <c r="R11" s="77"/>
      <c r="S11" s="19"/>
    </row>
    <row r="12" spans="2:19" ht="21.95" customHeight="1" x14ac:dyDescent="0.15">
      <c r="B12" s="3"/>
      <c r="C12" s="4"/>
      <c r="D12" s="4"/>
      <c r="E12" s="46"/>
      <c r="F12" s="78"/>
      <c r="G12" s="78"/>
      <c r="H12" s="46"/>
      <c r="I12" s="19"/>
      <c r="J12" s="69"/>
      <c r="L12" s="3"/>
      <c r="M12" s="4"/>
      <c r="N12" s="4"/>
      <c r="O12" s="46"/>
      <c r="P12" s="78"/>
      <c r="Q12" s="78"/>
      <c r="R12" s="46"/>
      <c r="S12" s="19"/>
    </row>
    <row r="13" spans="2:19" ht="21.75" customHeight="1" x14ac:dyDescent="0.15">
      <c r="B13" s="3"/>
      <c r="C13" s="4"/>
      <c r="D13" s="4"/>
      <c r="E13" s="45" t="s">
        <v>47</v>
      </c>
      <c r="F13" s="79"/>
      <c r="G13" s="79"/>
      <c r="H13" s="79"/>
      <c r="I13" s="52" t="s">
        <v>46</v>
      </c>
      <c r="J13" s="70"/>
      <c r="L13" s="3"/>
      <c r="M13" s="4"/>
      <c r="N13" s="4"/>
      <c r="O13" s="45" t="s">
        <v>47</v>
      </c>
      <c r="P13" s="79"/>
      <c r="Q13" s="79"/>
      <c r="R13" s="79"/>
      <c r="S13" s="52" t="s">
        <v>46</v>
      </c>
    </row>
    <row r="14" spans="2:19" ht="21.75" customHeight="1" x14ac:dyDescent="0.15">
      <c r="B14" s="3"/>
      <c r="C14" s="4"/>
      <c r="D14" s="4"/>
      <c r="E14" s="16" t="s">
        <v>15</v>
      </c>
      <c r="G14" s="4"/>
      <c r="H14" s="4"/>
      <c r="I14" s="5"/>
      <c r="J14" s="67"/>
      <c r="L14" s="3"/>
      <c r="M14" s="4"/>
      <c r="N14" s="4"/>
      <c r="O14" s="16" t="s">
        <v>15</v>
      </c>
      <c r="Q14" s="4"/>
      <c r="R14" s="4"/>
      <c r="S14" s="5"/>
    </row>
    <row r="15" spans="2:19" ht="18" customHeight="1" x14ac:dyDescent="0.15">
      <c r="B15" s="3"/>
      <c r="C15" s="4"/>
      <c r="D15" s="4"/>
      <c r="E15" s="20" t="s">
        <v>16</v>
      </c>
      <c r="F15" s="20"/>
      <c r="G15" s="4"/>
      <c r="H15" s="4"/>
      <c r="I15" s="5"/>
      <c r="J15" s="67"/>
      <c r="L15" s="3"/>
      <c r="M15" s="4"/>
      <c r="N15" s="4"/>
      <c r="O15" s="20" t="s">
        <v>16</v>
      </c>
      <c r="P15" s="20"/>
      <c r="Q15" s="4"/>
      <c r="R15" s="4"/>
      <c r="S15" s="5"/>
    </row>
    <row r="16" spans="2:19" ht="18" customHeight="1" x14ac:dyDescent="0.15">
      <c r="B16" s="3"/>
      <c r="C16" s="4"/>
      <c r="D16" s="4"/>
      <c r="E16" s="4"/>
      <c r="F16" s="4"/>
      <c r="G16" s="4"/>
      <c r="H16" s="4"/>
      <c r="I16" s="5"/>
      <c r="J16" s="67"/>
      <c r="L16" s="3"/>
      <c r="M16" s="4"/>
      <c r="N16" s="4"/>
      <c r="O16" s="4"/>
      <c r="P16" s="4"/>
      <c r="Q16" s="4"/>
      <c r="R16" s="4"/>
      <c r="S16" s="5"/>
    </row>
    <row r="17" spans="2:19" ht="18" customHeight="1" x14ac:dyDescent="0.15">
      <c r="B17" s="3" t="s">
        <v>19</v>
      </c>
      <c r="C17" s="4"/>
      <c r="D17" s="4"/>
      <c r="E17" s="4"/>
      <c r="F17" s="4"/>
      <c r="G17" s="4"/>
      <c r="H17" s="4"/>
      <c r="I17" s="5"/>
      <c r="J17" s="67"/>
      <c r="L17" s="3" t="s">
        <v>19</v>
      </c>
      <c r="M17" s="4"/>
      <c r="N17" s="4"/>
      <c r="O17" s="4"/>
      <c r="P17" s="4"/>
      <c r="Q17" s="4"/>
      <c r="R17" s="4"/>
      <c r="S17" s="5"/>
    </row>
    <row r="18" spans="2:19" ht="18" customHeight="1" x14ac:dyDescent="0.15">
      <c r="B18" s="65" t="s">
        <v>51</v>
      </c>
      <c r="C18" s="4"/>
      <c r="D18" s="4"/>
      <c r="E18" s="4"/>
      <c r="F18" s="4"/>
      <c r="G18" s="4"/>
      <c r="H18" s="4"/>
      <c r="I18" s="5"/>
      <c r="J18" s="67"/>
      <c r="L18" s="65" t="s">
        <v>51</v>
      </c>
      <c r="M18" s="4"/>
      <c r="N18" s="4"/>
      <c r="O18" s="4"/>
      <c r="P18" s="4"/>
      <c r="Q18" s="4"/>
      <c r="R18" s="4"/>
      <c r="S18" s="5"/>
    </row>
    <row r="19" spans="2:19" ht="18" customHeight="1" x14ac:dyDescent="0.15">
      <c r="B19" s="3"/>
      <c r="C19" s="4"/>
      <c r="D19" s="4"/>
      <c r="E19" s="4"/>
      <c r="F19" s="4"/>
      <c r="G19" s="4"/>
      <c r="H19" s="4"/>
      <c r="I19" s="5"/>
      <c r="J19" s="67"/>
      <c r="L19" s="3"/>
      <c r="M19" s="4"/>
      <c r="N19" s="4"/>
      <c r="O19" s="4"/>
      <c r="P19" s="4"/>
      <c r="Q19" s="4"/>
      <c r="R19" s="4"/>
      <c r="S19" s="5"/>
    </row>
    <row r="20" spans="2:19" ht="43.5" customHeight="1" x14ac:dyDescent="0.15">
      <c r="B20" s="25" t="s">
        <v>0</v>
      </c>
      <c r="C20" s="8" t="s">
        <v>45</v>
      </c>
      <c r="D20" s="8"/>
      <c r="E20" s="8"/>
      <c r="F20" s="8"/>
      <c r="G20" s="8"/>
      <c r="H20" s="8"/>
      <c r="I20" s="13"/>
      <c r="J20" s="67"/>
      <c r="L20" s="25" t="s">
        <v>0</v>
      </c>
      <c r="M20" s="8" t="s">
        <v>45</v>
      </c>
      <c r="N20" s="8"/>
      <c r="O20" s="8"/>
      <c r="P20" s="8"/>
      <c r="Q20" s="8"/>
      <c r="R20" s="8"/>
      <c r="S20" s="13"/>
    </row>
    <row r="21" spans="2:19" ht="43.5" customHeight="1" x14ac:dyDescent="0.15">
      <c r="B21" s="22" t="s">
        <v>11</v>
      </c>
      <c r="C21" s="51"/>
      <c r="D21" s="17" t="s">
        <v>9</v>
      </c>
      <c r="E21" s="29" t="s">
        <v>20</v>
      </c>
      <c r="F21" s="29"/>
      <c r="G21" s="17"/>
      <c r="H21" s="17"/>
      <c r="I21" s="13"/>
      <c r="J21" s="67"/>
      <c r="L21" s="22" t="s">
        <v>11</v>
      </c>
      <c r="M21" s="51"/>
      <c r="N21" s="17" t="s">
        <v>9</v>
      </c>
      <c r="O21" s="29" t="s">
        <v>20</v>
      </c>
      <c r="P21" s="29"/>
      <c r="Q21" s="17"/>
      <c r="R21" s="17"/>
      <c r="S21" s="13"/>
    </row>
    <row r="22" spans="2:19" ht="43.5" customHeight="1" thickBot="1" x14ac:dyDescent="0.2">
      <c r="B22" s="22" t="s">
        <v>12</v>
      </c>
      <c r="C22" s="72" t="s">
        <v>56</v>
      </c>
      <c r="D22" s="73"/>
      <c r="E22" s="73"/>
      <c r="F22" s="73"/>
      <c r="G22" s="73"/>
      <c r="H22" s="73"/>
      <c r="I22" s="74"/>
      <c r="J22" s="71"/>
      <c r="L22" s="22" t="s">
        <v>12</v>
      </c>
      <c r="M22" s="72" t="s">
        <v>56</v>
      </c>
      <c r="N22" s="73"/>
      <c r="O22" s="73"/>
      <c r="P22" s="73"/>
      <c r="Q22" s="73"/>
      <c r="R22" s="73"/>
      <c r="S22" s="74"/>
    </row>
    <row r="23" spans="2:19" ht="43.5" customHeight="1" x14ac:dyDescent="0.15">
      <c r="B23" s="23" t="s">
        <v>13</v>
      </c>
      <c r="C23" s="18" t="s">
        <v>4</v>
      </c>
      <c r="D23" s="6"/>
      <c r="E23" s="6"/>
      <c r="F23" s="66" t="s">
        <v>5</v>
      </c>
      <c r="G23" s="6"/>
      <c r="H23" s="6"/>
      <c r="I23" s="7"/>
      <c r="J23" s="67"/>
      <c r="L23" s="23" t="s">
        <v>13</v>
      </c>
      <c r="M23" s="18" t="s">
        <v>4</v>
      </c>
      <c r="N23" s="6"/>
      <c r="O23" s="6"/>
      <c r="P23" s="66" t="s">
        <v>5</v>
      </c>
      <c r="Q23" s="6"/>
      <c r="R23" s="6"/>
      <c r="S23" s="7"/>
    </row>
    <row r="24" spans="2:19" ht="65.25" customHeight="1" x14ac:dyDescent="0.15">
      <c r="B24" s="24" t="s">
        <v>14</v>
      </c>
      <c r="C24" s="9"/>
      <c r="D24" s="9"/>
      <c r="E24" s="9"/>
      <c r="F24" s="9"/>
      <c r="G24" s="9"/>
      <c r="H24" s="9"/>
      <c r="I24" s="10"/>
      <c r="J24" s="67"/>
      <c r="L24" s="24" t="s">
        <v>14</v>
      </c>
      <c r="M24" s="9"/>
      <c r="N24" s="9"/>
      <c r="O24" s="9"/>
      <c r="P24" s="9"/>
      <c r="Q24" s="9"/>
      <c r="R24" s="9"/>
      <c r="S24" s="10"/>
    </row>
    <row r="25" spans="2:19" ht="28.5" customHeight="1" x14ac:dyDescent="0.15">
      <c r="B25" t="s">
        <v>1</v>
      </c>
      <c r="J25" s="67"/>
      <c r="L25" t="s">
        <v>1</v>
      </c>
    </row>
    <row r="36" spans="3:14" x14ac:dyDescent="0.15">
      <c r="C36" s="64"/>
      <c r="D36" s="64"/>
      <c r="M36" s="64"/>
      <c r="N36" s="64"/>
    </row>
  </sheetData>
  <mergeCells count="12">
    <mergeCell ref="M22:S22"/>
    <mergeCell ref="Q6:S6"/>
    <mergeCell ref="P9:R9"/>
    <mergeCell ref="P11:R11"/>
    <mergeCell ref="P12:Q12"/>
    <mergeCell ref="P13:R13"/>
    <mergeCell ref="C22:I22"/>
    <mergeCell ref="G6:I6"/>
    <mergeCell ref="F9:H9"/>
    <mergeCell ref="F11:H11"/>
    <mergeCell ref="F12:G12"/>
    <mergeCell ref="F13:H13"/>
  </mergeCells>
  <phoneticPr fontId="2"/>
  <pageMargins left="0.35433070866141736" right="0.35433070866141736" top="0.78740157480314965" bottom="0.78740157480314965" header="0.11811023622047245" footer="0.11811023622047245"/>
  <pageSetup paperSize="8" scale="112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FF00"/>
  </sheetPr>
  <dimension ref="B1:K55"/>
  <sheetViews>
    <sheetView showZeros="0" topLeftCell="A25" zoomScaleNormal="100" workbookViewId="0">
      <selection activeCell="B20" sqref="B20"/>
    </sheetView>
  </sheetViews>
  <sheetFormatPr defaultRowHeight="18" customHeight="1" x14ac:dyDescent="0.15"/>
  <cols>
    <col min="1" max="1" width="6.375" customWidth="1"/>
    <col min="2" max="2" width="11.375" customWidth="1"/>
    <col min="4" max="4" width="7.125" customWidth="1"/>
    <col min="5" max="5" width="3.625" customWidth="1"/>
    <col min="6" max="7" width="12.25" customWidth="1"/>
    <col min="8" max="8" width="15.125" customWidth="1"/>
  </cols>
  <sheetData>
    <row r="1" spans="2:11" ht="18" customHeight="1" x14ac:dyDescent="0.15">
      <c r="B1" s="30" t="s">
        <v>31</v>
      </c>
    </row>
    <row r="4" spans="2:11" ht="18" customHeight="1" x14ac:dyDescent="0.15">
      <c r="B4" s="31" t="s">
        <v>52</v>
      </c>
      <c r="H4" s="32" t="s">
        <v>22</v>
      </c>
    </row>
    <row r="5" spans="2:11" ht="18" customHeight="1" x14ac:dyDescent="0.15">
      <c r="B5" s="57" t="s">
        <v>23</v>
      </c>
      <c r="C5" s="57" t="s">
        <v>24</v>
      </c>
      <c r="D5" s="84" t="s">
        <v>25</v>
      </c>
      <c r="E5" s="84"/>
      <c r="F5" s="57" t="s">
        <v>26</v>
      </c>
      <c r="G5" s="57" t="s">
        <v>27</v>
      </c>
      <c r="H5" s="53" t="s">
        <v>32</v>
      </c>
    </row>
    <row r="6" spans="2:11" ht="18" customHeight="1" x14ac:dyDescent="0.15">
      <c r="B6" s="59" t="s">
        <v>38</v>
      </c>
      <c r="C6" s="57" t="s">
        <v>39</v>
      </c>
      <c r="D6" s="33" t="e">
        <f>#REF!</f>
        <v>#REF!</v>
      </c>
      <c r="E6" s="34" t="s">
        <v>28</v>
      </c>
      <c r="F6" s="35">
        <v>80</v>
      </c>
      <c r="G6" s="37" t="e">
        <f>D6*F6</f>
        <v>#REF!</v>
      </c>
      <c r="H6" s="37" t="e">
        <f>INT(G6*0.1)</f>
        <v>#REF!</v>
      </c>
    </row>
    <row r="7" spans="2:11" ht="18" customHeight="1" x14ac:dyDescent="0.15">
      <c r="B7" s="57"/>
      <c r="C7" s="57" t="s">
        <v>35</v>
      </c>
      <c r="D7" s="33" t="e">
        <f>#REF!</f>
        <v>#REF!</v>
      </c>
      <c r="E7" s="34" t="s">
        <v>28</v>
      </c>
      <c r="F7" s="35">
        <v>160</v>
      </c>
      <c r="G7" s="37" t="e">
        <f>D7*F7</f>
        <v>#REF!</v>
      </c>
      <c r="H7" s="37" t="e">
        <f t="shared" ref="H7:H10" si="0">INT(G7*0.1)</f>
        <v>#REF!</v>
      </c>
    </row>
    <row r="8" spans="2:11" ht="18" customHeight="1" x14ac:dyDescent="0.15">
      <c r="B8" s="57"/>
      <c r="C8" s="57" t="s">
        <v>36</v>
      </c>
      <c r="D8" s="33" t="e">
        <f>#REF!</f>
        <v>#REF!</v>
      </c>
      <c r="E8" s="34" t="s">
        <v>28</v>
      </c>
      <c r="F8" s="35">
        <v>320</v>
      </c>
      <c r="G8" s="37" t="e">
        <f>D8*F8</f>
        <v>#REF!</v>
      </c>
      <c r="H8" s="37" t="e">
        <f t="shared" si="0"/>
        <v>#REF!</v>
      </c>
    </row>
    <row r="9" spans="2:11" ht="18" customHeight="1" x14ac:dyDescent="0.15">
      <c r="B9" s="36"/>
      <c r="C9" s="57" t="s">
        <v>40</v>
      </c>
      <c r="D9" s="33" t="e">
        <f>#REF!</f>
        <v>#REF!</v>
      </c>
      <c r="E9" s="34" t="s">
        <v>28</v>
      </c>
      <c r="F9" s="35">
        <v>480</v>
      </c>
      <c r="G9" s="37" t="e">
        <f>D9*F9</f>
        <v>#REF!</v>
      </c>
      <c r="H9" s="37" t="e">
        <f t="shared" si="0"/>
        <v>#REF!</v>
      </c>
    </row>
    <row r="10" spans="2:11" ht="18" customHeight="1" thickBot="1" x14ac:dyDescent="0.2">
      <c r="B10" s="36"/>
      <c r="C10" s="57" t="s">
        <v>41</v>
      </c>
      <c r="D10" s="33" t="e">
        <f>#REF!</f>
        <v>#REF!</v>
      </c>
      <c r="E10" s="34" t="s">
        <v>28</v>
      </c>
      <c r="F10" s="35">
        <v>640</v>
      </c>
      <c r="G10" s="37" t="e">
        <f>D10*F10</f>
        <v>#REF!</v>
      </c>
      <c r="H10" s="37" t="e">
        <f t="shared" si="0"/>
        <v>#REF!</v>
      </c>
    </row>
    <row r="11" spans="2:11" ht="18" customHeight="1" thickTop="1" thickBot="1" x14ac:dyDescent="0.2">
      <c r="B11" s="38"/>
      <c r="C11" s="85" t="s">
        <v>29</v>
      </c>
      <c r="D11" s="85"/>
      <c r="E11" s="85"/>
      <c r="F11" s="85"/>
      <c r="G11" s="39" t="e">
        <f>SUM(G6:G10)</f>
        <v>#REF!</v>
      </c>
      <c r="H11" s="40" t="e">
        <f>SUM(H6:H10)</f>
        <v>#REF!</v>
      </c>
    </row>
    <row r="12" spans="2:11" ht="18" customHeight="1" thickTop="1" thickBot="1" x14ac:dyDescent="0.2">
      <c r="B12" s="38"/>
      <c r="C12" s="86" t="str">
        <f>"取扱手数料の消費税（"&amp;TEXT(K12,"0%")&amp;")"</f>
        <v>取扱手数料の消費税（10%)</v>
      </c>
      <c r="D12" s="86"/>
      <c r="E12" s="86"/>
      <c r="F12" s="87"/>
      <c r="G12" s="41"/>
      <c r="H12" s="42" t="e">
        <f>INT(H11*K12)</f>
        <v>#REF!</v>
      </c>
      <c r="K12" s="58">
        <v>0.1</v>
      </c>
    </row>
    <row r="13" spans="2:11" ht="18" customHeight="1" thickTop="1" thickBot="1" x14ac:dyDescent="0.2">
      <c r="B13" s="38"/>
      <c r="C13" s="86" t="s">
        <v>34</v>
      </c>
      <c r="D13" s="86"/>
      <c r="E13" s="86"/>
      <c r="F13" s="87"/>
      <c r="G13" s="44"/>
      <c r="H13" s="62" t="e">
        <f>SUM(H11:H12)</f>
        <v>#REF!</v>
      </c>
    </row>
    <row r="14" spans="2:11" ht="18" customHeight="1" thickBot="1" x14ac:dyDescent="0.2">
      <c r="B14" s="38"/>
      <c r="C14" s="86" t="s">
        <v>30</v>
      </c>
      <c r="D14" s="86"/>
      <c r="E14" s="86"/>
      <c r="F14" s="86"/>
      <c r="G14" s="82" t="e">
        <f>G11-H13</f>
        <v>#REF!</v>
      </c>
      <c r="H14" s="83"/>
    </row>
    <row r="17" spans="2:11" ht="18" customHeight="1" x14ac:dyDescent="0.15">
      <c r="B17" s="54"/>
      <c r="C17" s="54"/>
    </row>
    <row r="18" spans="2:11" ht="18" customHeight="1" x14ac:dyDescent="0.15">
      <c r="B18" s="31" t="s">
        <v>54</v>
      </c>
      <c r="H18" s="32" t="s">
        <v>22</v>
      </c>
    </row>
    <row r="19" spans="2:11" ht="18" customHeight="1" x14ac:dyDescent="0.15">
      <c r="B19" s="57" t="s">
        <v>23</v>
      </c>
      <c r="C19" s="57" t="s">
        <v>24</v>
      </c>
      <c r="D19" s="84" t="s">
        <v>25</v>
      </c>
      <c r="E19" s="84"/>
      <c r="F19" s="57" t="s">
        <v>26</v>
      </c>
      <c r="G19" s="57" t="s">
        <v>27</v>
      </c>
      <c r="H19" s="53" t="s">
        <v>32</v>
      </c>
    </row>
    <row r="20" spans="2:11" ht="18" customHeight="1" x14ac:dyDescent="0.15">
      <c r="B20" s="60" t="s">
        <v>42</v>
      </c>
      <c r="C20" s="57" t="s">
        <v>43</v>
      </c>
      <c r="D20" s="33">
        <v>15</v>
      </c>
      <c r="E20" s="34" t="s">
        <v>28</v>
      </c>
      <c r="F20" s="35">
        <v>640</v>
      </c>
      <c r="G20" s="35">
        <f>D20*F20</f>
        <v>9600</v>
      </c>
      <c r="H20" s="35">
        <f>INT(G20*0.1)</f>
        <v>960</v>
      </c>
    </row>
    <row r="21" spans="2:11" ht="18" customHeight="1" x14ac:dyDescent="0.15">
      <c r="B21" s="36"/>
      <c r="C21" s="57" t="s">
        <v>36</v>
      </c>
      <c r="D21" s="33"/>
      <c r="E21" s="34" t="s">
        <v>28</v>
      </c>
      <c r="F21" s="35">
        <v>1280</v>
      </c>
      <c r="G21" s="35">
        <f>D21*F21</f>
        <v>0</v>
      </c>
      <c r="H21" s="35">
        <f t="shared" ref="H21:H22" si="1">INT(G21*0.1)</f>
        <v>0</v>
      </c>
    </row>
    <row r="22" spans="2:11" ht="18" customHeight="1" thickBot="1" x14ac:dyDescent="0.2">
      <c r="B22" s="36"/>
      <c r="C22" s="57" t="s">
        <v>44</v>
      </c>
      <c r="D22" s="33">
        <v>17</v>
      </c>
      <c r="E22" s="34" t="s">
        <v>28</v>
      </c>
      <c r="F22" s="35">
        <v>2880</v>
      </c>
      <c r="G22" s="37">
        <f>D22*F22</f>
        <v>48960</v>
      </c>
      <c r="H22" s="35">
        <f t="shared" si="1"/>
        <v>4896</v>
      </c>
    </row>
    <row r="23" spans="2:11" ht="18" customHeight="1" thickTop="1" thickBot="1" x14ac:dyDescent="0.2">
      <c r="B23" s="38"/>
      <c r="C23" s="85" t="s">
        <v>29</v>
      </c>
      <c r="D23" s="85"/>
      <c r="E23" s="85"/>
      <c r="F23" s="89"/>
      <c r="G23" s="39">
        <f>SUM(G20:G22)</f>
        <v>58560</v>
      </c>
      <c r="H23" s="40">
        <f>SUM(H20:H22)</f>
        <v>5856</v>
      </c>
    </row>
    <row r="24" spans="2:11" ht="18" customHeight="1" thickTop="1" thickBot="1" x14ac:dyDescent="0.2">
      <c r="B24" s="38"/>
      <c r="C24" s="86" t="str">
        <f>"取扱手数料の消費税（"&amp;TEXT(K24,"0%")&amp;")"</f>
        <v>取扱手数料の消費税（10%)</v>
      </c>
      <c r="D24" s="86"/>
      <c r="E24" s="86"/>
      <c r="F24" s="87"/>
      <c r="G24" s="41"/>
      <c r="H24" s="42">
        <f>INT(H23*K24)</f>
        <v>585</v>
      </c>
      <c r="K24" s="58">
        <v>0.1</v>
      </c>
    </row>
    <row r="25" spans="2:11" ht="18" customHeight="1" thickTop="1" thickBot="1" x14ac:dyDescent="0.2">
      <c r="B25" s="38"/>
      <c r="C25" s="86" t="s">
        <v>34</v>
      </c>
      <c r="D25" s="86"/>
      <c r="E25" s="86"/>
      <c r="F25" s="87"/>
      <c r="G25" s="44"/>
      <c r="H25" s="61">
        <f>H23+H24</f>
        <v>6441</v>
      </c>
    </row>
    <row r="26" spans="2:11" ht="18" customHeight="1" thickBot="1" x14ac:dyDescent="0.2">
      <c r="B26" s="38"/>
      <c r="C26" s="86" t="s">
        <v>30</v>
      </c>
      <c r="D26" s="86"/>
      <c r="E26" s="86"/>
      <c r="F26" s="86"/>
      <c r="G26" s="80">
        <f>G23-H25</f>
        <v>52119</v>
      </c>
      <c r="H26" s="81"/>
    </row>
    <row r="28" spans="2:11" ht="18" customHeight="1" x14ac:dyDescent="0.15">
      <c r="B28" s="54"/>
      <c r="C28" s="54"/>
    </row>
    <row r="29" spans="2:11" ht="18" customHeight="1" x14ac:dyDescent="0.15">
      <c r="B29" s="31" t="s">
        <v>53</v>
      </c>
      <c r="H29" s="32" t="s">
        <v>22</v>
      </c>
    </row>
    <row r="30" spans="2:11" ht="18" customHeight="1" x14ac:dyDescent="0.15">
      <c r="B30" s="57" t="s">
        <v>23</v>
      </c>
      <c r="C30" s="57" t="s">
        <v>24</v>
      </c>
      <c r="D30" s="84" t="s">
        <v>25</v>
      </c>
      <c r="E30" s="84"/>
      <c r="F30" s="57" t="s">
        <v>26</v>
      </c>
      <c r="G30" s="57" t="s">
        <v>27</v>
      </c>
      <c r="H30" s="53" t="s">
        <v>32</v>
      </c>
    </row>
    <row r="31" spans="2:11" ht="18" customHeight="1" x14ac:dyDescent="0.15">
      <c r="B31" s="60" t="s">
        <v>42</v>
      </c>
      <c r="C31" s="57" t="s">
        <v>43</v>
      </c>
      <c r="D31" s="33"/>
      <c r="E31" s="34" t="s">
        <v>28</v>
      </c>
      <c r="F31" s="35">
        <v>640</v>
      </c>
      <c r="G31" s="35">
        <f>D31*F31</f>
        <v>0</v>
      </c>
      <c r="H31" s="35">
        <f>INT(G31*0.1)</f>
        <v>0</v>
      </c>
    </row>
    <row r="32" spans="2:11" ht="18" customHeight="1" x14ac:dyDescent="0.15">
      <c r="B32" s="36"/>
      <c r="C32" s="57" t="s">
        <v>36</v>
      </c>
      <c r="D32" s="33">
        <v>28</v>
      </c>
      <c r="E32" s="34" t="s">
        <v>28</v>
      </c>
      <c r="F32" s="35">
        <v>1280</v>
      </c>
      <c r="G32" s="35">
        <f>D32*F32</f>
        <v>35840</v>
      </c>
      <c r="H32" s="35">
        <f t="shared" ref="H32:H33" si="2">INT(G32*0.1)</f>
        <v>3584</v>
      </c>
    </row>
    <row r="33" spans="2:11" ht="18" customHeight="1" thickBot="1" x14ac:dyDescent="0.2">
      <c r="B33" s="36"/>
      <c r="C33" s="57" t="s">
        <v>44</v>
      </c>
      <c r="D33" s="33"/>
      <c r="E33" s="34" t="s">
        <v>28</v>
      </c>
      <c r="F33" s="35">
        <v>2880</v>
      </c>
      <c r="G33" s="37">
        <f>D33*F33</f>
        <v>0</v>
      </c>
      <c r="H33" s="35">
        <f t="shared" si="2"/>
        <v>0</v>
      </c>
    </row>
    <row r="34" spans="2:11" ht="18" customHeight="1" thickTop="1" thickBot="1" x14ac:dyDescent="0.2">
      <c r="B34" s="38"/>
      <c r="C34" s="85" t="s">
        <v>29</v>
      </c>
      <c r="D34" s="85"/>
      <c r="E34" s="85"/>
      <c r="F34" s="85"/>
      <c r="G34" s="39">
        <f>SUM(G31:G33)</f>
        <v>35840</v>
      </c>
      <c r="H34" s="40">
        <f>SUM(H31:H33)</f>
        <v>3584</v>
      </c>
    </row>
    <row r="35" spans="2:11" ht="18" customHeight="1" thickTop="1" thickBot="1" x14ac:dyDescent="0.2">
      <c r="B35" s="38"/>
      <c r="C35" s="86" t="str">
        <f>"取扱手数料の消費税（"&amp;TEXT(K35,"0%")&amp;")"</f>
        <v>取扱手数料の消費税（8%)</v>
      </c>
      <c r="D35" s="86"/>
      <c r="E35" s="86"/>
      <c r="F35" s="87"/>
      <c r="G35" s="41"/>
      <c r="H35" s="42">
        <f>INT(H34*K35)</f>
        <v>286</v>
      </c>
      <c r="K35" s="58">
        <v>0.08</v>
      </c>
    </row>
    <row r="36" spans="2:11" ht="18" customHeight="1" thickTop="1" thickBot="1" x14ac:dyDescent="0.2">
      <c r="B36" s="38"/>
      <c r="C36" s="88" t="s">
        <v>34</v>
      </c>
      <c r="D36" s="88"/>
      <c r="E36" s="86"/>
      <c r="F36" s="87"/>
      <c r="G36" s="44"/>
      <c r="H36" s="61">
        <f>H34+H35</f>
        <v>3870</v>
      </c>
    </row>
    <row r="37" spans="2:11" ht="18" customHeight="1" thickBot="1" x14ac:dyDescent="0.2">
      <c r="B37" s="38"/>
      <c r="C37" s="86" t="s">
        <v>30</v>
      </c>
      <c r="D37" s="86"/>
      <c r="E37" s="86"/>
      <c r="F37" s="86"/>
      <c r="G37" s="80">
        <f>G34-H36</f>
        <v>31970</v>
      </c>
      <c r="H37" s="81"/>
    </row>
    <row r="38" spans="2:11" ht="18" customHeight="1" thickBot="1" x14ac:dyDescent="0.2"/>
    <row r="39" spans="2:11" ht="18" customHeight="1" thickTop="1" thickBot="1" x14ac:dyDescent="0.2">
      <c r="F39" s="32" t="s">
        <v>48</v>
      </c>
      <c r="G39" s="63">
        <f>SUM(G23,G34)</f>
        <v>94400</v>
      </c>
    </row>
    <row r="40" spans="2:11" ht="18" customHeight="1" thickTop="1" thickBot="1" x14ac:dyDescent="0.2">
      <c r="F40" s="32" t="s">
        <v>49</v>
      </c>
      <c r="H40" s="62">
        <f>SUM(H25,H36)</f>
        <v>10311</v>
      </c>
    </row>
    <row r="41" spans="2:11" ht="18" customHeight="1" thickBot="1" x14ac:dyDescent="0.2">
      <c r="F41" s="32" t="s">
        <v>50</v>
      </c>
      <c r="G41" s="82">
        <f>SUM(G26,G37)</f>
        <v>84089</v>
      </c>
      <c r="H41" s="83"/>
    </row>
    <row r="43" spans="2:11" ht="18" customHeight="1" x14ac:dyDescent="0.15">
      <c r="C43" s="43"/>
      <c r="D43" s="43"/>
      <c r="E43" s="43"/>
      <c r="F43" s="55"/>
      <c r="G43" s="43"/>
      <c r="H43" s="43"/>
    </row>
    <row r="44" spans="2:11" ht="18" customHeight="1" x14ac:dyDescent="0.15">
      <c r="C44" s="43"/>
      <c r="D44" s="43"/>
      <c r="E44" s="43"/>
      <c r="F44" s="55"/>
      <c r="G44" s="43"/>
      <c r="H44" s="43"/>
    </row>
    <row r="45" spans="2:11" ht="18" customHeight="1" x14ac:dyDescent="0.15">
      <c r="C45" s="43"/>
      <c r="D45" s="43"/>
      <c r="E45" s="43"/>
      <c r="F45" s="55"/>
      <c r="G45" s="43"/>
      <c r="H45" s="43"/>
    </row>
    <row r="46" spans="2:11" ht="18" customHeight="1" x14ac:dyDescent="0.15">
      <c r="C46" s="43"/>
      <c r="D46" s="43"/>
      <c r="E46" s="43"/>
      <c r="F46" s="55"/>
      <c r="G46" s="43"/>
      <c r="H46" s="43"/>
    </row>
    <row r="47" spans="2:11" ht="18" customHeight="1" x14ac:dyDescent="0.15">
      <c r="C47" s="43"/>
      <c r="D47" s="43"/>
      <c r="E47" s="43"/>
      <c r="F47" s="55"/>
      <c r="G47" s="43"/>
      <c r="H47" s="43"/>
    </row>
    <row r="48" spans="2:11" ht="18" customHeight="1" x14ac:dyDescent="0.15">
      <c r="C48" s="43"/>
      <c r="D48" s="43"/>
      <c r="E48" s="43"/>
      <c r="F48" s="55"/>
      <c r="G48" s="43"/>
      <c r="H48" s="43"/>
    </row>
    <row r="49" spans="3:8" ht="18" customHeight="1" x14ac:dyDescent="0.15">
      <c r="F49" s="55"/>
      <c r="G49" s="43"/>
      <c r="H49" s="32"/>
    </row>
    <row r="50" spans="3:8" ht="18" customHeight="1" x14ac:dyDescent="0.15">
      <c r="C50" s="43"/>
      <c r="D50" s="43"/>
      <c r="E50" s="43"/>
      <c r="F50" s="55"/>
    </row>
    <row r="55" spans="3:8" ht="18" customHeight="1" x14ac:dyDescent="0.15">
      <c r="C55" s="32"/>
    </row>
  </sheetData>
  <mergeCells count="19">
    <mergeCell ref="G26:H26"/>
    <mergeCell ref="D5:E5"/>
    <mergeCell ref="C11:F11"/>
    <mergeCell ref="C12:F12"/>
    <mergeCell ref="C13:F13"/>
    <mergeCell ref="C14:F14"/>
    <mergeCell ref="G14:H14"/>
    <mergeCell ref="D19:E19"/>
    <mergeCell ref="C23:F23"/>
    <mergeCell ref="C24:F24"/>
    <mergeCell ref="C25:F25"/>
    <mergeCell ref="C26:F26"/>
    <mergeCell ref="G37:H37"/>
    <mergeCell ref="G41:H41"/>
    <mergeCell ref="D30:E30"/>
    <mergeCell ref="C34:F34"/>
    <mergeCell ref="C35:F35"/>
    <mergeCell ref="C36:F36"/>
    <mergeCell ref="C37:F37"/>
  </mergeCells>
  <phoneticPr fontId="2"/>
  <pageMargins left="0.75" right="0.75" top="1" bottom="1" header="0.51200000000000001" footer="0.5120000000000000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還付請求書（事業系）</vt:lpstr>
      <vt:lpstr>返還内訳書_集約</vt:lpstr>
      <vt:lpstr>'還付請求書（事業系）'!Print_Area</vt:lpstr>
      <vt:lpstr>返還内訳書_集約!Print_Area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228000 資源循環推進課 ユーザ011</cp:lastModifiedBy>
  <cp:lastPrinted>2026-03-05T23:32:18Z</cp:lastPrinted>
  <dcterms:created xsi:type="dcterms:W3CDTF">2005-07-26T02:17:53Z</dcterms:created>
  <dcterms:modified xsi:type="dcterms:W3CDTF">2026-03-05T23:32:25Z</dcterms:modified>
</cp:coreProperties>
</file>