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11.244\syusyu\資源循環推進課\02資源リサイクル推進係\15事業系ごみ処理適正負担事業\06_事業系有料指定ごみ袋・戸別収集の申込・廃止\R8年度（7年度）ごみ袋価格改定・廃止\6_ごみ袋返還事務\1_返還事務書類\"/>
    </mc:Choice>
  </mc:AlternateContent>
  <xr:revisionPtr revIDLastSave="0" documentId="13_ncr:1_{746D52C0-7443-4DD1-A407-7DAAAF667A7D}" xr6:coauthVersionLast="47" xr6:coauthVersionMax="47" xr10:uidLastSave="{00000000-0000-0000-0000-000000000000}"/>
  <bookViews>
    <workbookView xWindow="-120" yWindow="-120" windowWidth="20730" windowHeight="11040" tabRatio="783" xr2:uid="{00000000-000D-0000-FFFF-FFFF00000000}"/>
  </bookViews>
  <sheets>
    <sheet name="還付請求書（事業系）" sheetId="18" r:id="rId1"/>
    <sheet name="還付請求書記載例" sheetId="32" r:id="rId2"/>
    <sheet name="返還内訳書_集約" sheetId="17" state="hidden" r:id="rId3"/>
  </sheets>
  <definedNames>
    <definedName name="_xlnm.Print_Area" localSheetId="0">'還付請求書（事業系）'!$A$1:$I$25</definedName>
    <definedName name="_xlnm.Print_Area" localSheetId="1">還付請求書記載例!$A$1:$I$26</definedName>
    <definedName name="_xlnm.Print_Area" localSheetId="2">返還内訳書_集約!$A$1:$I$41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D8" i="17"/>
  <c r="D9" i="17"/>
  <c r="D10" i="17"/>
  <c r="D6" i="17"/>
  <c r="C24" i="17" l="1"/>
  <c r="C12" i="17"/>
  <c r="C35" i="17"/>
  <c r="G32" i="17"/>
  <c r="H32" i="17" s="1"/>
  <c r="G33" i="17"/>
  <c r="H33" i="17" s="1"/>
  <c r="G31" i="17"/>
  <c r="G22" i="17"/>
  <c r="H22" i="17" s="1"/>
  <c r="G21" i="17"/>
  <c r="H21" i="17" s="1"/>
  <c r="G20" i="17"/>
  <c r="G34" i="17" l="1"/>
  <c r="H31" i="17"/>
  <c r="H34" i="17" s="1"/>
  <c r="G23" i="17"/>
  <c r="H20" i="17"/>
  <c r="H23" i="17" s="1"/>
  <c r="H24" i="17" s="1"/>
  <c r="G39" i="17" l="1"/>
  <c r="H35" i="17"/>
  <c r="H36" i="17" s="1"/>
  <c r="G37" i="17" s="1"/>
  <c r="H25" i="17"/>
  <c r="G26" i="17" l="1"/>
  <c r="G41" i="17" s="1"/>
  <c r="H40" i="17"/>
  <c r="G10" i="17"/>
  <c r="H10" i="17" s="1"/>
  <c r="G9" i="17"/>
  <c r="H9" i="17" s="1"/>
  <c r="G8" i="17"/>
  <c r="H8" i="17" s="1"/>
  <c r="G7" i="17"/>
  <c r="H7" i="17" s="1"/>
  <c r="G6" i="17"/>
  <c r="H6" i="17" s="1"/>
  <c r="H11" i="17" l="1"/>
  <c r="H12" i="17" s="1"/>
  <c r="H13" i="17" s="1"/>
  <c r="G11" i="17"/>
  <c r="G14" i="17" l="1"/>
</calcChain>
</file>

<file path=xl/sharedStrings.xml><?xml version="1.0" encoding="utf-8"?>
<sst xmlns="http://schemas.openxmlformats.org/spreadsheetml/2006/main" count="124" uniqueCount="58">
  <si>
    <t>還付を請求する一般廃棄物処理手数料</t>
    <rPh sb="0" eb="2">
      <t>カンプ</t>
    </rPh>
    <rPh sb="3" eb="5">
      <t>セイキュウ</t>
    </rPh>
    <rPh sb="7" eb="9">
      <t>イッパン</t>
    </rPh>
    <rPh sb="9" eb="12">
      <t>ハイキブツ</t>
    </rPh>
    <rPh sb="12" eb="14">
      <t>ショリ</t>
    </rPh>
    <rPh sb="14" eb="17">
      <t>テスウリョウ</t>
    </rPh>
    <phoneticPr fontId="2"/>
  </si>
  <si>
    <t>※太枠の中のみ記入してください。</t>
    <rPh sb="1" eb="3">
      <t>フトワク</t>
    </rPh>
    <rPh sb="4" eb="5">
      <t>ナカ</t>
    </rPh>
    <rPh sb="7" eb="9">
      <t>キニュウ</t>
    </rPh>
    <phoneticPr fontId="2"/>
  </si>
  <si>
    <t>　　大和市長　あて</t>
    <rPh sb="2" eb="5">
      <t>ヤマトシ</t>
    </rPh>
    <rPh sb="5" eb="6">
      <t>チョウ</t>
    </rPh>
    <phoneticPr fontId="2"/>
  </si>
  <si>
    <t>一般廃棄物処理手数料還付請求書</t>
    <rPh sb="0" eb="2">
      <t>イッパン</t>
    </rPh>
    <rPh sb="2" eb="5">
      <t>ハイキブツ</t>
    </rPh>
    <rPh sb="5" eb="7">
      <t>ショリ</t>
    </rPh>
    <rPh sb="7" eb="10">
      <t>テスウリョウ</t>
    </rPh>
    <rPh sb="10" eb="12">
      <t>カンプ</t>
    </rPh>
    <rPh sb="12" eb="15">
      <t>セイキュウショ</t>
    </rPh>
    <phoneticPr fontId="2"/>
  </si>
  <si>
    <t>□　承認する。</t>
    <rPh sb="2" eb="4">
      <t>ショウニン</t>
    </rPh>
    <phoneticPr fontId="2"/>
  </si>
  <si>
    <t>□　承認しない。</t>
    <rPh sb="2" eb="4">
      <t>ショウニン</t>
    </rPh>
    <phoneticPr fontId="2"/>
  </si>
  <si>
    <t>受付日</t>
    <rPh sb="0" eb="2">
      <t>ウケツケ</t>
    </rPh>
    <rPh sb="2" eb="3">
      <t>ヒ</t>
    </rPh>
    <phoneticPr fontId="2"/>
  </si>
  <si>
    <t>決裁日</t>
    <rPh sb="0" eb="2">
      <t>ケッサイ</t>
    </rPh>
    <rPh sb="2" eb="3">
      <t>ヒ</t>
    </rPh>
    <phoneticPr fontId="2"/>
  </si>
  <si>
    <t>施行日</t>
    <rPh sb="0" eb="2">
      <t>セコウ</t>
    </rPh>
    <rPh sb="2" eb="3">
      <t>ヒ</t>
    </rPh>
    <phoneticPr fontId="2"/>
  </si>
  <si>
    <t>円</t>
    <rPh sb="0" eb="1">
      <t>エン</t>
    </rPh>
    <phoneticPr fontId="2"/>
  </si>
  <si>
    <t>請求者</t>
    <rPh sb="0" eb="3">
      <t>セイキュウシャ</t>
    </rPh>
    <phoneticPr fontId="2"/>
  </si>
  <si>
    <t>還付請求額</t>
    <rPh sb="0" eb="2">
      <t>カンプ</t>
    </rPh>
    <rPh sb="2" eb="4">
      <t>セイキュウ</t>
    </rPh>
    <rPh sb="4" eb="5">
      <t>ガク</t>
    </rPh>
    <phoneticPr fontId="2"/>
  </si>
  <si>
    <t>請求理由</t>
    <rPh sb="0" eb="1">
      <t>ショウ</t>
    </rPh>
    <rPh sb="1" eb="2">
      <t>モトム</t>
    </rPh>
    <rPh sb="2" eb="3">
      <t>リ</t>
    </rPh>
    <rPh sb="3" eb="4">
      <t>ヨシ</t>
    </rPh>
    <phoneticPr fontId="2"/>
  </si>
  <si>
    <t>決定区分</t>
    <rPh sb="0" eb="1">
      <t>ケツ</t>
    </rPh>
    <rPh sb="1" eb="2">
      <t>サダム</t>
    </rPh>
    <rPh sb="2" eb="3">
      <t>ク</t>
    </rPh>
    <rPh sb="3" eb="4">
      <t>ブン</t>
    </rPh>
    <phoneticPr fontId="2"/>
  </si>
  <si>
    <t>備考</t>
    <rPh sb="0" eb="1">
      <t>ソナエ</t>
    </rPh>
    <rPh sb="1" eb="2">
      <t>コウ</t>
    </rPh>
    <phoneticPr fontId="2"/>
  </si>
  <si>
    <t>（法人にあっては、主たる事務所</t>
    <rPh sb="1" eb="3">
      <t>ホウジン</t>
    </rPh>
    <rPh sb="9" eb="10">
      <t>シュ</t>
    </rPh>
    <rPh sb="12" eb="14">
      <t>ジム</t>
    </rPh>
    <rPh sb="14" eb="15">
      <t>ショ</t>
    </rPh>
    <phoneticPr fontId="2"/>
  </si>
  <si>
    <t>の所在地、名称、代表者の氏名）</t>
    <rPh sb="1" eb="4">
      <t>ショザイチ</t>
    </rPh>
    <rPh sb="5" eb="7">
      <t>メイショウ</t>
    </rPh>
    <rPh sb="8" eb="11">
      <t>ダイヒョウシャ</t>
    </rPh>
    <rPh sb="12" eb="14">
      <t>シメイ</t>
    </rPh>
    <phoneticPr fontId="2"/>
  </si>
  <si>
    <t>担　当</t>
    <rPh sb="0" eb="1">
      <t>タン</t>
    </rPh>
    <rPh sb="2" eb="3">
      <t>トウ</t>
    </rPh>
    <phoneticPr fontId="2"/>
  </si>
  <si>
    <t>課　長</t>
    <rPh sb="0" eb="1">
      <t>カ</t>
    </rPh>
    <rPh sb="2" eb="3">
      <t>チョウ</t>
    </rPh>
    <phoneticPr fontId="2"/>
  </si>
  <si>
    <t xml:space="preserve"> 　　　一般廃棄物処理手数料の還付を受けたいので、大和市廃棄物の減量化、資源化、適</t>
    <rPh sb="4" eb="6">
      <t>イッパン</t>
    </rPh>
    <rPh sb="6" eb="9">
      <t>ハイキブツ</t>
    </rPh>
    <rPh sb="9" eb="11">
      <t>ショリ</t>
    </rPh>
    <rPh sb="11" eb="14">
      <t>テスウリョウ</t>
    </rPh>
    <rPh sb="15" eb="17">
      <t>カンプ</t>
    </rPh>
    <rPh sb="18" eb="19">
      <t>ウ</t>
    </rPh>
    <rPh sb="25" eb="28">
      <t>ヤマトシ</t>
    </rPh>
    <rPh sb="28" eb="31">
      <t>ハイキブツ</t>
    </rPh>
    <rPh sb="32" eb="34">
      <t>ゲンリョウ</t>
    </rPh>
    <rPh sb="34" eb="35">
      <t>カ</t>
    </rPh>
    <rPh sb="36" eb="39">
      <t>シゲンカ</t>
    </rPh>
    <rPh sb="40" eb="41">
      <t>テキ</t>
    </rPh>
    <phoneticPr fontId="2"/>
  </si>
  <si>
    <t>（別紙・返還内訳書）</t>
    <rPh sb="1" eb="3">
      <t>ベッシ</t>
    </rPh>
    <rPh sb="4" eb="6">
      <t>ヘンカン</t>
    </rPh>
    <rPh sb="6" eb="9">
      <t>ウチワケショ</t>
    </rPh>
    <phoneticPr fontId="2"/>
  </si>
  <si>
    <t>事業所名</t>
    <rPh sb="0" eb="3">
      <t>ジギョウショ</t>
    </rPh>
    <rPh sb="3" eb="4">
      <t>メイ</t>
    </rPh>
    <phoneticPr fontId="2"/>
  </si>
  <si>
    <t>単位：円</t>
    <rPh sb="0" eb="2">
      <t>タンイ</t>
    </rPh>
    <rPh sb="3" eb="4">
      <t>エン</t>
    </rPh>
    <phoneticPr fontId="2"/>
  </si>
  <si>
    <t>種　別</t>
    <rPh sb="0" eb="1">
      <t>タネ</t>
    </rPh>
    <rPh sb="2" eb="3">
      <t>ベツ</t>
    </rPh>
    <phoneticPr fontId="2"/>
  </si>
  <si>
    <t>種　類</t>
    <rPh sb="0" eb="1">
      <t>タネ</t>
    </rPh>
    <rPh sb="2" eb="3">
      <t>タグイ</t>
    </rPh>
    <phoneticPr fontId="2"/>
  </si>
  <si>
    <t>数　量</t>
    <rPh sb="0" eb="1">
      <t>カズ</t>
    </rPh>
    <rPh sb="2" eb="3">
      <t>リョウ</t>
    </rPh>
    <phoneticPr fontId="2"/>
  </si>
  <si>
    <t>納入単価</t>
    <rPh sb="0" eb="2">
      <t>ノウニュウ</t>
    </rPh>
    <rPh sb="2" eb="4">
      <t>タンカ</t>
    </rPh>
    <phoneticPr fontId="2"/>
  </si>
  <si>
    <t>販売金額</t>
    <rPh sb="0" eb="2">
      <t>ハンバイ</t>
    </rPh>
    <rPh sb="2" eb="4">
      <t>キンガク</t>
    </rPh>
    <phoneticPr fontId="2"/>
  </si>
  <si>
    <t>組</t>
    <rPh sb="0" eb="1">
      <t>クミ</t>
    </rPh>
    <phoneticPr fontId="2"/>
  </si>
  <si>
    <t>計</t>
    <rPh sb="0" eb="1">
      <t>ケイ</t>
    </rPh>
    <phoneticPr fontId="2"/>
  </si>
  <si>
    <t>差引請求額</t>
    <rPh sb="0" eb="2">
      <t>サシヒキ</t>
    </rPh>
    <rPh sb="2" eb="4">
      <t>セイキュウ</t>
    </rPh>
    <rPh sb="4" eb="5">
      <t>ガク</t>
    </rPh>
    <phoneticPr fontId="2"/>
  </si>
  <si>
    <t>　　　　大和市有料指定ごみ袋返還内訳書</t>
    <rPh sb="4" eb="7">
      <t>ヤマトシ</t>
    </rPh>
    <rPh sb="7" eb="9">
      <t>ユウリョウ</t>
    </rPh>
    <rPh sb="9" eb="11">
      <t>シテイ</t>
    </rPh>
    <rPh sb="13" eb="14">
      <t>フクロ</t>
    </rPh>
    <rPh sb="14" eb="16">
      <t>ヘンカン</t>
    </rPh>
    <rPh sb="16" eb="18">
      <t>ウチワケ</t>
    </rPh>
    <rPh sb="18" eb="19">
      <t>ショ</t>
    </rPh>
    <phoneticPr fontId="2"/>
  </si>
  <si>
    <t>取扱手数料(10%)</t>
    <rPh sb="0" eb="2">
      <t>トリアツカイ</t>
    </rPh>
    <rPh sb="2" eb="5">
      <t>テスウリョウ</t>
    </rPh>
    <phoneticPr fontId="2"/>
  </si>
  <si>
    <t>住所</t>
    <rPh sb="0" eb="2">
      <t>ジュウショ</t>
    </rPh>
    <phoneticPr fontId="2"/>
  </si>
  <si>
    <t>取扱店手数料計</t>
    <rPh sb="0" eb="2">
      <t>トリアツカイ</t>
    </rPh>
    <rPh sb="2" eb="3">
      <t>テン</t>
    </rPh>
    <rPh sb="3" eb="6">
      <t>テスウリョウ</t>
    </rPh>
    <rPh sb="6" eb="7">
      <t>ケイ</t>
    </rPh>
    <phoneticPr fontId="2"/>
  </si>
  <si>
    <t>１０㍑</t>
    <phoneticPr fontId="2"/>
  </si>
  <si>
    <t>２０㍑</t>
    <phoneticPr fontId="2"/>
  </si>
  <si>
    <t>係長</t>
    <rPh sb="0" eb="2">
      <t>カカリチョウ</t>
    </rPh>
    <phoneticPr fontId="2"/>
  </si>
  <si>
    <t>家庭系</t>
    <rPh sb="0" eb="2">
      <t>カテイ</t>
    </rPh>
    <rPh sb="2" eb="3">
      <t>ケイ</t>
    </rPh>
    <phoneticPr fontId="2"/>
  </si>
  <si>
    <t>５㍑</t>
    <phoneticPr fontId="2"/>
  </si>
  <si>
    <t>３０㍑</t>
    <phoneticPr fontId="2"/>
  </si>
  <si>
    <t>４０㍑</t>
    <phoneticPr fontId="2"/>
  </si>
  <si>
    <t>事業系</t>
    <rPh sb="0" eb="2">
      <t>ジギョウ</t>
    </rPh>
    <rPh sb="2" eb="3">
      <t>ケイ</t>
    </rPh>
    <phoneticPr fontId="2"/>
  </si>
  <si>
    <t>１０㍑</t>
    <phoneticPr fontId="2"/>
  </si>
  <si>
    <t>４５㍑</t>
    <phoneticPr fontId="2"/>
  </si>
  <si>
    <t>　大和市有料指定ごみ袋（事業系）</t>
    <rPh sb="1" eb="4">
      <t>ヤマトシ</t>
    </rPh>
    <rPh sb="4" eb="6">
      <t>ユウリョウ</t>
    </rPh>
    <rPh sb="6" eb="8">
      <t>シテイ</t>
    </rPh>
    <rPh sb="10" eb="11">
      <t>フクロ</t>
    </rPh>
    <rPh sb="12" eb="14">
      <t>ジギョウ</t>
    </rPh>
    <rPh sb="14" eb="15">
      <t>ケイ</t>
    </rPh>
    <phoneticPr fontId="2"/>
  </si>
  <si>
    <t>㊞</t>
    <phoneticPr fontId="2"/>
  </si>
  <si>
    <t>氏名　</t>
    <rPh sb="0" eb="2">
      <t>シメイ</t>
    </rPh>
    <phoneticPr fontId="2"/>
  </si>
  <si>
    <t>事業系販売金額計</t>
    <rPh sb="0" eb="3">
      <t>ジギョウケイ</t>
    </rPh>
    <rPh sb="3" eb="7">
      <t>ハンバイキンガク</t>
    </rPh>
    <rPh sb="7" eb="8">
      <t>ケイ</t>
    </rPh>
    <phoneticPr fontId="2"/>
  </si>
  <si>
    <t>事業系取扱店手数料計</t>
    <rPh sb="0" eb="3">
      <t>ジギョウケイ</t>
    </rPh>
    <rPh sb="3" eb="6">
      <t>トリアツカイテン</t>
    </rPh>
    <rPh sb="6" eb="9">
      <t>テスウリョウ</t>
    </rPh>
    <rPh sb="9" eb="10">
      <t>ケイ</t>
    </rPh>
    <phoneticPr fontId="2"/>
  </si>
  <si>
    <t>事業系差引請求額</t>
    <rPh sb="0" eb="3">
      <t>ジギョウケイ</t>
    </rPh>
    <rPh sb="3" eb="4">
      <t>サ</t>
    </rPh>
    <phoneticPr fontId="2"/>
  </si>
  <si>
    <t>　　正処理等に関する条例施行規則第２７条第２項の規定により、次のとおり請求します。</t>
    <rPh sb="2" eb="5">
      <t>セイショリ</t>
    </rPh>
    <rPh sb="5" eb="6">
      <t>トウ</t>
    </rPh>
    <rPh sb="7" eb="8">
      <t>カン</t>
    </rPh>
    <rPh sb="10" eb="12">
      <t>ジョウレイ</t>
    </rPh>
    <rPh sb="12" eb="16">
      <t>セコウキソク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0" eb="31">
      <t>ツギ</t>
    </rPh>
    <rPh sb="35" eb="37">
      <t>セイキュウ</t>
    </rPh>
    <phoneticPr fontId="2"/>
  </si>
  <si>
    <t>【家庭系返還金額内訳】</t>
    <rPh sb="1" eb="4">
      <t>カテイケイ</t>
    </rPh>
    <rPh sb="4" eb="6">
      <t>ヘンカン</t>
    </rPh>
    <rPh sb="6" eb="7">
      <t>キン</t>
    </rPh>
    <rPh sb="7" eb="8">
      <t>ガク</t>
    </rPh>
    <rPh sb="8" eb="10">
      <t>ウチワケ</t>
    </rPh>
    <phoneticPr fontId="2"/>
  </si>
  <si>
    <t>【事業系（消費税８％）返還金額内訳】</t>
    <rPh sb="1" eb="4">
      <t>ジギョウケイ</t>
    </rPh>
    <rPh sb="5" eb="8">
      <t>ショウヒゼイ</t>
    </rPh>
    <rPh sb="11" eb="13">
      <t>ヘンカン</t>
    </rPh>
    <rPh sb="13" eb="14">
      <t>キン</t>
    </rPh>
    <rPh sb="14" eb="15">
      <t>ガク</t>
    </rPh>
    <rPh sb="15" eb="17">
      <t>ウチワケ</t>
    </rPh>
    <phoneticPr fontId="2"/>
  </si>
  <si>
    <t>【事業系（消費税１０％）返還金額内訳】</t>
    <rPh sb="1" eb="4">
      <t>ジギョウケイ</t>
    </rPh>
    <rPh sb="5" eb="8">
      <t>ショウヒゼイ</t>
    </rPh>
    <rPh sb="12" eb="14">
      <t>ヘンカン</t>
    </rPh>
    <rPh sb="14" eb="15">
      <t>キン</t>
    </rPh>
    <rPh sb="15" eb="16">
      <t>ガク</t>
    </rPh>
    <rPh sb="16" eb="18">
      <t>ウチワケ</t>
    </rPh>
    <phoneticPr fontId="2"/>
  </si>
  <si>
    <t>第２４号様式（第２７条関係）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</si>
  <si>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事業系ごみ袋の廃止に伴う在庫清算のため</t>
    <rPh sb="0" eb="3">
      <t>ジギョウケイ</t>
    </rPh>
    <rPh sb="5" eb="6">
      <t>ブクロ</t>
    </rPh>
    <rPh sb="7" eb="9">
      <t>ハイシ</t>
    </rPh>
    <rPh sb="10" eb="11">
      <t>トモナ</t>
    </rPh>
    <rPh sb="12" eb="14">
      <t>ザイコ</t>
    </rPh>
    <rPh sb="14" eb="16">
      <t>セイサン</t>
    </rPh>
    <phoneticPr fontId="2"/>
  </si>
  <si>
    <t>令和　　年　　月　　日　</t>
    <rPh sb="0" eb="2">
      <t>レイワ</t>
    </rPh>
    <rPh sb="4" eb="5">
      <t>ネン</t>
    </rPh>
    <rPh sb="7" eb="8">
      <t>ツキ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</si>
</sst>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2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1" fillId="0" borderId="4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0" xfId="0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19" xfId="0" applyFont="1" applyBorder="1">
      <alignment vertical="center"/>
    </xf>
    <xf numFmtId="0" fontId="3" fillId="0" borderId="20" xfId="0" applyFont="1" applyBorder="1">
      <alignment vertical="center"/>
    </xf>
    <xf numFmtId="38" fontId="5" fillId="0" borderId="10" xfId="1" applyFont="1" applyBorder="1">
      <alignment vertical="center"/>
    </xf>
    <xf numFmtId="0" fontId="3" fillId="0" borderId="10" xfId="0" applyFont="1" applyBorder="1">
      <alignment vertical="center"/>
    </xf>
    <xf numFmtId="38" fontId="5" fillId="0" borderId="18" xfId="1" applyFont="1" applyBorder="1">
      <alignment vertical="center"/>
    </xf>
    <xf numFmtId="0" fontId="3" fillId="0" borderId="19" xfId="0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0" fontId="5" fillId="0" borderId="23" xfId="0" applyFont="1" applyBorder="1">
      <alignment vertical="center"/>
    </xf>
    <xf numFmtId="38" fontId="5" fillId="0" borderId="24" xfId="1" applyFont="1" applyBorder="1">
      <alignment vertical="center"/>
    </xf>
    <xf numFmtId="0" fontId="5" fillId="0" borderId="0" xfId="0" applyFont="1">
      <alignment vertical="center"/>
    </xf>
    <xf numFmtId="38" fontId="5" fillId="0" borderId="25" xfId="0" applyNumberFormat="1" applyFont="1" applyBorder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9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176" fontId="6" fillId="0" borderId="7" xfId="0" applyNumberFormat="1" applyFont="1" applyBorder="1">
      <alignment vertical="center"/>
    </xf>
    <xf numFmtId="0" fontId="0" fillId="0" borderId="4" xfId="0" applyFont="1" applyBorder="1">
      <alignment vertical="center"/>
    </xf>
    <xf numFmtId="0" fontId="3" fillId="0" borderId="10" xfId="0" applyFont="1" applyBorder="1" applyAlignment="1">
      <alignment horizontal="center" vertical="center" shrinkToFit="1"/>
    </xf>
    <xf numFmtId="58" fontId="3" fillId="0" borderId="0" xfId="0" applyNumberFormat="1" applyFont="1" applyAlignment="1">
      <alignment vertical="center"/>
    </xf>
    <xf numFmtId="0" fontId="8" fillId="0" borderId="0" xfId="0" applyFont="1">
      <alignment vertical="center"/>
    </xf>
    <xf numFmtId="0" fontId="7" fillId="0" borderId="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9" fontId="0" fillId="3" borderId="0" xfId="0" applyNumberForma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38" fontId="5" fillId="5" borderId="26" xfId="1" applyFont="1" applyFill="1" applyBorder="1">
      <alignment vertical="center"/>
    </xf>
    <xf numFmtId="38" fontId="5" fillId="6" borderId="26" xfId="1" applyFont="1" applyFill="1" applyBorder="1">
      <alignment vertical="center"/>
    </xf>
    <xf numFmtId="38" fontId="5" fillId="0" borderId="36" xfId="1" applyFont="1" applyBorder="1">
      <alignment vertical="center"/>
    </xf>
    <xf numFmtId="0" fontId="10" fillId="0" borderId="0" xfId="0" applyFont="1">
      <alignment vertical="center"/>
    </xf>
    <xf numFmtId="58" fontId="0" fillId="0" borderId="3" xfId="0" applyNumberFormat="1" applyBorder="1">
      <alignment vertical="center"/>
    </xf>
    <xf numFmtId="0" fontId="0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58" fontId="0" fillId="0" borderId="2" xfId="0" applyNumberFormat="1" applyBorder="1" applyAlignment="1">
      <alignment horizontal="right" vertical="center"/>
    </xf>
    <xf numFmtId="58" fontId="0" fillId="0" borderId="28" xfId="0" applyNumberForma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38" fontId="5" fillId="7" borderId="32" xfId="0" applyNumberFormat="1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38" fontId="5" fillId="2" borderId="32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</cellStyles>
  <dxfs count="0"/>
  <tableStyles count="0" defaultTableStyle="TableStyleMedium9" defaultPivotStyle="PivotStyleLight16"/>
  <colors>
    <mruColors>
      <color rgb="FFFFFFCC"/>
      <color rgb="FFC0C0C0"/>
      <color rgb="FFEAEAEA"/>
      <color rgb="FFDDDD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5</xdr:row>
      <xdr:rowOff>19050</xdr:rowOff>
    </xdr:from>
    <xdr:to>
      <xdr:col>2</xdr:col>
      <xdr:colOff>828674</xdr:colOff>
      <xdr:row>6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9970F4-5E57-4E87-8AA7-BF297E422600}"/>
            </a:ext>
          </a:extLst>
        </xdr:cNvPr>
        <xdr:cNvSpPr txBox="1"/>
      </xdr:nvSpPr>
      <xdr:spPr>
        <a:xfrm>
          <a:off x="971549" y="876300"/>
          <a:ext cx="1085850" cy="3238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2400" b="1" kern="100" cap="none" spc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FF0000"/>
              </a:solidFill>
              <a:effectLst/>
              <a:latin typeface="游明朝" panose="02020400000000000000" pitchFamily="18" charset="-128"/>
              <a:ea typeface="HGS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endParaRPr lang="ja-JP" sz="1100" b="1" kern="100" cap="none" spc="0">
            <a:ln w="9525">
              <a:solidFill>
                <a:sysClr val="windowText" lastClr="000000"/>
              </a:solidFill>
              <a:prstDash val="solid"/>
            </a:ln>
            <a:solidFill>
              <a:srgbClr val="FF0000"/>
            </a:solidFill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38100</xdr:colOff>
      <xdr:row>9</xdr:row>
      <xdr:rowOff>161926</xdr:rowOff>
    </xdr:from>
    <xdr:to>
      <xdr:col>3</xdr:col>
      <xdr:colOff>409575</xdr:colOff>
      <xdr:row>14</xdr:row>
      <xdr:rowOff>1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EFB976CD-94EB-4C77-A87E-B09AF8A263D1}"/>
            </a:ext>
          </a:extLst>
        </xdr:cNvPr>
        <xdr:cNvSpPr/>
      </xdr:nvSpPr>
      <xdr:spPr>
        <a:xfrm>
          <a:off x="723900" y="1704976"/>
          <a:ext cx="1743075" cy="695325"/>
        </a:xfrm>
        <a:prstGeom prst="wedgeEllipseCallout">
          <a:avLst>
            <a:gd name="adj1" fmla="val 64166"/>
            <a:gd name="adj2" fmla="val -20851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sz="1100" kern="100">
              <a:solidFill>
                <a:srgbClr val="000000"/>
              </a:solidFill>
              <a:effectLst/>
              <a:latin typeface="UD デジタル 教科書体 NK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190500</xdr:colOff>
      <xdr:row>10</xdr:row>
      <xdr:rowOff>200025</xdr:rowOff>
    </xdr:from>
    <xdr:to>
      <xdr:col>3</xdr:col>
      <xdr:colOff>285750</xdr:colOff>
      <xdr:row>13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CA98AA4-03AE-4FB6-9C94-1C06D6CAEB9A}"/>
            </a:ext>
          </a:extLst>
        </xdr:cNvPr>
        <xdr:cNvSpPr txBox="1"/>
      </xdr:nvSpPr>
      <xdr:spPr>
        <a:xfrm>
          <a:off x="876300" y="1885950"/>
          <a:ext cx="1466850" cy="4762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フランチャイズの場合は店舗のオーナー、</a:t>
          </a:r>
        </a:p>
        <a:p>
          <a:pPr algn="just">
            <a:buNone/>
          </a:pPr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直営店の場合は本社等の所在地と</a:t>
          </a:r>
        </a:p>
        <a:p>
          <a:pPr algn="just"/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代表者職名・氏名を記入してください。</a:t>
          </a:r>
        </a:p>
      </xdr:txBody>
    </xdr:sp>
    <xdr:clientData/>
  </xdr:twoCellAnchor>
  <xdr:twoCellAnchor>
    <xdr:from>
      <xdr:col>4</xdr:col>
      <xdr:colOff>104775</xdr:colOff>
      <xdr:row>19</xdr:row>
      <xdr:rowOff>0</xdr:rowOff>
    </xdr:from>
    <xdr:to>
      <xdr:col>8</xdr:col>
      <xdr:colOff>523240</xdr:colOff>
      <xdr:row>20</xdr:row>
      <xdr:rowOff>76200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956D6A-68F7-4425-9248-776EA68F3969}"/>
            </a:ext>
          </a:extLst>
        </xdr:cNvPr>
        <xdr:cNvSpPr txBox="1"/>
      </xdr:nvSpPr>
      <xdr:spPr>
        <a:xfrm>
          <a:off x="2847975" y="3257550"/>
          <a:ext cx="3161665" cy="2476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ごみ袋返還当日に記入していただくので、</a:t>
          </a:r>
        </a:p>
        <a:p>
          <a:pPr algn="just"/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空欄のままにしてください。</a:t>
          </a:r>
        </a:p>
      </xdr:txBody>
    </xdr:sp>
    <xdr:clientData/>
  </xdr:twoCellAnchor>
  <xdr:twoCellAnchor>
    <xdr:from>
      <xdr:col>4</xdr:col>
      <xdr:colOff>533400</xdr:colOff>
      <xdr:row>8</xdr:row>
      <xdr:rowOff>19050</xdr:rowOff>
    </xdr:from>
    <xdr:to>
      <xdr:col>7</xdr:col>
      <xdr:colOff>504825</xdr:colOff>
      <xdr:row>8</xdr:row>
      <xdr:rowOff>190499</xdr:rowOff>
    </xdr:to>
    <xdr:sp macro="" textlink="">
      <xdr:nvSpPr>
        <xdr:cNvPr id="9" name="WordArt 4">
          <a:extLst>
            <a:ext uri="{FF2B5EF4-FFF2-40B4-BE49-F238E27FC236}">
              <a16:creationId xmlns:a16="http://schemas.microsoft.com/office/drawing/2014/main" id="{809EEFE9-4345-4DD4-98DB-CB9140719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76600" y="1390650"/>
          <a:ext cx="2028825" cy="152399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大和市下鶴間１－１－１</a:t>
          </a:r>
        </a:p>
      </xdr:txBody>
    </xdr:sp>
    <xdr:clientData/>
  </xdr:twoCellAnchor>
  <xdr:twoCellAnchor>
    <xdr:from>
      <xdr:col>5</xdr:col>
      <xdr:colOff>57150</xdr:colOff>
      <xdr:row>9</xdr:row>
      <xdr:rowOff>66675</xdr:rowOff>
    </xdr:from>
    <xdr:to>
      <xdr:col>8</xdr:col>
      <xdr:colOff>47625</xdr:colOff>
      <xdr:row>10</xdr:row>
      <xdr:rowOff>247650</xdr:rowOff>
    </xdr:to>
    <xdr:sp macro="" textlink="">
      <xdr:nvSpPr>
        <xdr:cNvPr id="10" name="WordArt 13">
          <a:extLst>
            <a:ext uri="{FF2B5EF4-FFF2-40B4-BE49-F238E27FC236}">
              <a16:creationId xmlns:a16="http://schemas.microsoft.com/office/drawing/2014/main" id="{26D97AFB-CC31-43D0-B1AB-B72BC71D6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1609725"/>
          <a:ext cx="2047875" cy="27622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l" rtl="0">
            <a:lnSpc>
              <a:spcPts val="24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株式会社</a:t>
          </a:r>
        </a:p>
        <a:p>
          <a:pPr algn="ctr" rtl="0">
            <a:lnSpc>
              <a:spcPts val="24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大和市産業</a:t>
          </a:r>
        </a:p>
      </xdr:txBody>
    </xdr:sp>
    <xdr:clientData/>
  </xdr:twoCellAnchor>
  <xdr:twoCellAnchor>
    <xdr:from>
      <xdr:col>5</xdr:col>
      <xdr:colOff>19051</xdr:colOff>
      <xdr:row>11</xdr:row>
      <xdr:rowOff>47624</xdr:rowOff>
    </xdr:from>
    <xdr:to>
      <xdr:col>7</xdr:col>
      <xdr:colOff>276225</xdr:colOff>
      <xdr:row>12</xdr:row>
      <xdr:rowOff>238124</xdr:rowOff>
    </xdr:to>
    <xdr:sp macro="" textlink="">
      <xdr:nvSpPr>
        <xdr:cNvPr id="11" name="WordArt 13">
          <a:extLst>
            <a:ext uri="{FF2B5EF4-FFF2-40B4-BE49-F238E27FC236}">
              <a16:creationId xmlns:a16="http://schemas.microsoft.com/office/drawing/2014/main" id="{8C1B6DDE-83BE-4DE1-A4AD-B139D4AAF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48051" y="1933574"/>
          <a:ext cx="1628774" cy="2952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l" rtl="0">
            <a:lnSpc>
              <a:spcPts val="25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代表取締役</a:t>
          </a:r>
        </a:p>
        <a:p>
          <a:pPr algn="l" rtl="0">
            <a:lnSpc>
              <a:spcPts val="25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 大和太郎</a:t>
          </a:r>
        </a:p>
      </xdr:txBody>
    </xdr:sp>
    <xdr:clientData/>
  </xdr:twoCellAnchor>
  <xdr:twoCellAnchor>
    <xdr:from>
      <xdr:col>2</xdr:col>
      <xdr:colOff>1209675</xdr:colOff>
      <xdr:row>16</xdr:row>
      <xdr:rowOff>142875</xdr:rowOff>
    </xdr:from>
    <xdr:to>
      <xdr:col>7</xdr:col>
      <xdr:colOff>438150</xdr:colOff>
      <xdr:row>20</xdr:row>
      <xdr:rowOff>19050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A34850A9-0518-4F42-B1E2-BC7ED83F1330}"/>
            </a:ext>
          </a:extLst>
        </xdr:cNvPr>
        <xdr:cNvSpPr/>
      </xdr:nvSpPr>
      <xdr:spPr>
        <a:xfrm>
          <a:off x="2981325" y="4800600"/>
          <a:ext cx="2762250" cy="1114425"/>
        </a:xfrm>
        <a:prstGeom prst="wedgeRoundRectCallout">
          <a:avLst>
            <a:gd name="adj1" fmla="val -52359"/>
            <a:gd name="adj2" fmla="val 71389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38100</xdr:colOff>
      <xdr:row>16</xdr:row>
      <xdr:rowOff>209550</xdr:rowOff>
    </xdr:from>
    <xdr:to>
      <xdr:col>7</xdr:col>
      <xdr:colOff>419100</xdr:colOff>
      <xdr:row>19</xdr:row>
      <xdr:rowOff>523875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61FD1D8-AA79-4345-9861-ECF2FBFF8D5C}"/>
            </a:ext>
          </a:extLst>
        </xdr:cNvPr>
        <xdr:cNvSpPr txBox="1"/>
      </xdr:nvSpPr>
      <xdr:spPr>
        <a:xfrm>
          <a:off x="3038475" y="4867275"/>
          <a:ext cx="2686050" cy="10001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袋</a:t>
          </a:r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の数量確認後に</a:t>
          </a:r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記入していただくので</a:t>
          </a:r>
        </a:p>
        <a:p>
          <a:pPr algn="just"/>
          <a:r>
            <a:rPr lang="ja-JP" sz="1050" u="sng" kern="100">
              <a:effectLst/>
              <a:latin typeface="+mn-ea"/>
              <a:ea typeface="+mn-ea"/>
              <a:cs typeface="Times New Roman" panose="02020603050405020304" pitchFamily="18" charset="0"/>
            </a:rPr>
            <a:t>空欄のままにしてください</a:t>
          </a:r>
          <a:r>
            <a:rPr 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。</a:t>
          </a:r>
          <a:endParaRPr lang="en-US" alt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just"/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（消費税率</a:t>
          </a:r>
          <a:r>
            <a:rPr lang="en-US" alt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8</a:t>
          </a:r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％、</a:t>
          </a:r>
          <a:r>
            <a:rPr lang="en-US" altLang="ja-JP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5</a:t>
          </a:r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％の袋を返還する場合、</a:t>
          </a:r>
          <a:endParaRPr lang="en-US" alt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just"/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一度ごみ袋をお預かりして数量を確認し、</a:t>
          </a:r>
          <a:endParaRPr lang="en-US" alt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just"/>
          <a:r>
            <a:rPr lang="ja-JP" altLang="en-US" sz="1050" kern="100">
              <a:effectLst/>
              <a:latin typeface="+mn-ea"/>
              <a:ea typeface="+mn-ea"/>
              <a:cs typeface="Times New Roman" panose="02020603050405020304" pitchFamily="18" charset="0"/>
            </a:rPr>
            <a:t>後日ご記入いただく場合があります。）</a:t>
          </a:r>
          <a:endParaRPr 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I36"/>
  <sheetViews>
    <sheetView tabSelected="1" view="pageBreakPreview" zoomScaleNormal="100" zoomScaleSheetLayoutView="100" workbookViewId="0">
      <selection activeCell="C21" sqref="C21"/>
    </sheetView>
  </sheetViews>
  <sheetFormatPr defaultRowHeight="13.5" x14ac:dyDescent="0.15"/>
  <cols>
    <col min="1" max="1" width="5" customWidth="1"/>
    <col min="2" max="2" width="18.25" customWidth="1"/>
    <col min="3" max="3" width="16.125" customWidth="1"/>
    <col min="4" max="4" width="7.625" customWidth="1"/>
    <col min="5" max="5" width="8.25" customWidth="1"/>
    <col min="6" max="6" width="7.625" customWidth="1"/>
    <col min="7" max="7" width="6.75" customWidth="1"/>
    <col min="8" max="9" width="7.625" customWidth="1"/>
  </cols>
  <sheetData>
    <row r="2" spans="2:9" x14ac:dyDescent="0.15">
      <c r="B2" t="s">
        <v>55</v>
      </c>
    </row>
    <row r="3" spans="2:9" ht="19.5" customHeight="1" x14ac:dyDescent="0.15">
      <c r="D3" s="28" t="s">
        <v>17</v>
      </c>
      <c r="E3" s="28" t="s">
        <v>37</v>
      </c>
      <c r="F3" s="28" t="s">
        <v>18</v>
      </c>
      <c r="G3" s="11" t="s">
        <v>6</v>
      </c>
      <c r="H3" s="47"/>
      <c r="I3" s="48"/>
    </row>
    <row r="4" spans="2:9" ht="19.5" customHeight="1" x14ac:dyDescent="0.15">
      <c r="B4" s="21" t="s">
        <v>3</v>
      </c>
      <c r="D4" s="27"/>
      <c r="E4" s="27"/>
      <c r="F4" s="27"/>
      <c r="G4" s="11" t="s">
        <v>7</v>
      </c>
      <c r="H4" s="47"/>
      <c r="I4" s="48"/>
    </row>
    <row r="5" spans="2:9" ht="19.5" customHeight="1" thickBot="1" x14ac:dyDescent="0.2">
      <c r="D5" s="26"/>
      <c r="E5" s="26"/>
      <c r="F5" s="26"/>
      <c r="G5" s="12" t="s">
        <v>8</v>
      </c>
      <c r="H5" s="49"/>
      <c r="I5" s="50"/>
    </row>
    <row r="6" spans="2:9" ht="38.25" customHeight="1" x14ac:dyDescent="0.15">
      <c r="B6" s="1"/>
      <c r="C6" s="14"/>
      <c r="D6" s="2"/>
      <c r="E6" s="2"/>
      <c r="F6" s="2"/>
      <c r="G6" s="74" t="s">
        <v>57</v>
      </c>
      <c r="H6" s="74"/>
      <c r="I6" s="75"/>
    </row>
    <row r="7" spans="2:9" ht="38.25" customHeight="1" x14ac:dyDescent="0.15">
      <c r="B7" s="3"/>
      <c r="C7" s="4"/>
      <c r="D7" s="4"/>
      <c r="E7" s="4"/>
      <c r="F7" s="4"/>
      <c r="G7" s="4"/>
      <c r="H7" s="4"/>
      <c r="I7" s="5"/>
    </row>
    <row r="8" spans="2:9" ht="38.25" customHeight="1" x14ac:dyDescent="0.15">
      <c r="B8" s="3" t="s">
        <v>2</v>
      </c>
      <c r="C8" s="4"/>
      <c r="D8" s="4"/>
      <c r="E8" s="4"/>
      <c r="F8" s="4"/>
      <c r="G8" s="4"/>
      <c r="H8" s="4"/>
      <c r="I8" s="5"/>
    </row>
    <row r="9" spans="2:9" ht="21.75" customHeight="1" x14ac:dyDescent="0.15">
      <c r="B9" s="3"/>
      <c r="C9" s="4"/>
      <c r="D9" s="4"/>
      <c r="E9" s="9" t="s">
        <v>33</v>
      </c>
      <c r="F9" s="76"/>
      <c r="G9" s="76"/>
      <c r="H9" s="76"/>
      <c r="I9" s="5"/>
    </row>
    <row r="10" spans="2:9" ht="21.75" customHeight="1" x14ac:dyDescent="0.15">
      <c r="B10" s="3"/>
      <c r="C10" s="4"/>
      <c r="D10" s="15" t="s">
        <v>10</v>
      </c>
      <c r="E10" s="15"/>
      <c r="F10" s="56"/>
      <c r="G10" s="4"/>
      <c r="H10" s="4"/>
      <c r="I10" s="5"/>
    </row>
    <row r="11" spans="2:9" ht="21.95" customHeight="1" x14ac:dyDescent="0.15">
      <c r="B11" s="3"/>
      <c r="C11" s="4"/>
      <c r="D11" s="4"/>
      <c r="E11" s="45" t="s">
        <v>21</v>
      </c>
      <c r="F11" s="76"/>
      <c r="G11" s="76"/>
      <c r="H11" s="76"/>
      <c r="I11" s="19"/>
    </row>
    <row r="12" spans="2:9" ht="21.95" customHeight="1" x14ac:dyDescent="0.15">
      <c r="B12" s="3"/>
      <c r="C12" s="4"/>
      <c r="D12" s="4"/>
      <c r="E12" s="46"/>
      <c r="F12" s="77"/>
      <c r="G12" s="77"/>
      <c r="H12" s="46"/>
      <c r="I12" s="19"/>
    </row>
    <row r="13" spans="2:9" ht="21.75" customHeight="1" x14ac:dyDescent="0.15">
      <c r="B13" s="3"/>
      <c r="C13" s="4"/>
      <c r="D13" s="4"/>
      <c r="E13" s="45" t="s">
        <v>47</v>
      </c>
      <c r="F13" s="78"/>
      <c r="G13" s="78"/>
      <c r="H13" s="78"/>
      <c r="I13" s="52" t="s">
        <v>46</v>
      </c>
    </row>
    <row r="14" spans="2:9" ht="21.75" customHeight="1" x14ac:dyDescent="0.15">
      <c r="B14" s="3"/>
      <c r="C14" s="4"/>
      <c r="D14" s="4"/>
      <c r="E14" s="16" t="s">
        <v>15</v>
      </c>
      <c r="G14" s="4"/>
      <c r="H14" s="4"/>
      <c r="I14" s="5"/>
    </row>
    <row r="15" spans="2:9" ht="18" customHeight="1" x14ac:dyDescent="0.15">
      <c r="B15" s="3"/>
      <c r="C15" s="4"/>
      <c r="D15" s="4"/>
      <c r="E15" s="20" t="s">
        <v>16</v>
      </c>
      <c r="F15" s="20"/>
      <c r="G15" s="4"/>
      <c r="H15" s="4"/>
      <c r="I15" s="5"/>
    </row>
    <row r="16" spans="2:9" ht="18" customHeight="1" x14ac:dyDescent="0.15">
      <c r="B16" s="3"/>
      <c r="C16" s="4"/>
      <c r="D16" s="4"/>
      <c r="E16" s="4"/>
      <c r="F16" s="4"/>
      <c r="G16" s="4"/>
      <c r="H16" s="4"/>
      <c r="I16" s="5"/>
    </row>
    <row r="17" spans="2:9" ht="18" customHeight="1" x14ac:dyDescent="0.15">
      <c r="B17" s="3" t="s">
        <v>19</v>
      </c>
      <c r="C17" s="4"/>
      <c r="D17" s="4"/>
      <c r="E17" s="4"/>
      <c r="F17" s="4"/>
      <c r="G17" s="4"/>
      <c r="H17" s="4"/>
      <c r="I17" s="5"/>
    </row>
    <row r="18" spans="2:9" ht="18" customHeight="1" x14ac:dyDescent="0.15">
      <c r="B18" s="65" t="s">
        <v>51</v>
      </c>
      <c r="C18" s="4"/>
      <c r="D18" s="4"/>
      <c r="E18" s="4"/>
      <c r="F18" s="4"/>
      <c r="G18" s="4"/>
      <c r="H18" s="4"/>
      <c r="I18" s="5"/>
    </row>
    <row r="19" spans="2:9" ht="18" customHeight="1" x14ac:dyDescent="0.15">
      <c r="B19" s="3"/>
      <c r="C19" s="4"/>
      <c r="D19" s="4"/>
      <c r="E19" s="4"/>
      <c r="F19" s="4"/>
      <c r="G19" s="4"/>
      <c r="H19" s="4"/>
      <c r="I19" s="5"/>
    </row>
    <row r="20" spans="2:9" ht="43.5" customHeight="1" x14ac:dyDescent="0.15">
      <c r="B20" s="25" t="s">
        <v>0</v>
      </c>
      <c r="C20" s="8" t="s">
        <v>45</v>
      </c>
      <c r="D20" s="8"/>
      <c r="E20" s="8"/>
      <c r="F20" s="8"/>
      <c r="G20" s="8"/>
      <c r="H20" s="8"/>
      <c r="I20" s="13"/>
    </row>
    <row r="21" spans="2:9" ht="43.5" customHeight="1" x14ac:dyDescent="0.15">
      <c r="B21" s="22" t="s">
        <v>11</v>
      </c>
      <c r="C21" s="51"/>
      <c r="D21" s="17" t="s">
        <v>9</v>
      </c>
      <c r="E21" s="29" t="s">
        <v>20</v>
      </c>
      <c r="F21" s="29"/>
      <c r="G21" s="17"/>
      <c r="H21" s="17"/>
      <c r="I21" s="13"/>
    </row>
    <row r="22" spans="2:9" ht="43.5" customHeight="1" thickBot="1" x14ac:dyDescent="0.2">
      <c r="B22" s="22" t="s">
        <v>12</v>
      </c>
      <c r="C22" s="71" t="s">
        <v>56</v>
      </c>
      <c r="D22" s="72"/>
      <c r="E22" s="72"/>
      <c r="F22" s="72"/>
      <c r="G22" s="72"/>
      <c r="H22" s="72"/>
      <c r="I22" s="73"/>
    </row>
    <row r="23" spans="2:9" ht="43.5" customHeight="1" x14ac:dyDescent="0.15">
      <c r="B23" s="23" t="s">
        <v>13</v>
      </c>
      <c r="C23" s="18" t="s">
        <v>4</v>
      </c>
      <c r="D23" s="6"/>
      <c r="E23" s="6"/>
      <c r="F23" s="66" t="s">
        <v>5</v>
      </c>
      <c r="G23" s="6"/>
      <c r="H23" s="6"/>
      <c r="I23" s="7"/>
    </row>
    <row r="24" spans="2:9" ht="65.25" customHeight="1" x14ac:dyDescent="0.15">
      <c r="B24" s="24" t="s">
        <v>14</v>
      </c>
      <c r="C24" s="9"/>
      <c r="D24" s="9"/>
      <c r="E24" s="9"/>
      <c r="F24" s="9"/>
      <c r="G24" s="9"/>
      <c r="H24" s="9"/>
      <c r="I24" s="10"/>
    </row>
    <row r="25" spans="2:9" ht="38.25" customHeight="1" x14ac:dyDescent="0.15">
      <c r="B25" t="s">
        <v>1</v>
      </c>
    </row>
    <row r="36" spans="3:4" x14ac:dyDescent="0.15">
      <c r="C36" s="64"/>
      <c r="D36" s="64"/>
    </row>
  </sheetData>
  <mergeCells count="6">
    <mergeCell ref="C22:I22"/>
    <mergeCell ref="G6:I6"/>
    <mergeCell ref="F9:H9"/>
    <mergeCell ref="F11:H11"/>
    <mergeCell ref="F12:G12"/>
    <mergeCell ref="F13:H13"/>
  </mergeCells>
  <phoneticPr fontId="2"/>
  <pageMargins left="0.35433070866141736" right="0.35433070866141736" top="0.78740157480314965" bottom="0.78740157480314965" header="0.11811023622047245" footer="0.11811023622047245"/>
  <pageSetup paperSize="9" scale="11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6068-6FE8-4E86-9615-712786DE2E3A}">
  <dimension ref="B2:I36"/>
  <sheetViews>
    <sheetView view="pageBreakPreview" topLeftCell="A9" zoomScaleNormal="100" zoomScaleSheetLayoutView="100" workbookViewId="0">
      <selection activeCell="C22" sqref="C22:I22"/>
    </sheetView>
  </sheetViews>
  <sheetFormatPr defaultRowHeight="13.5" x14ac:dyDescent="0.15"/>
  <cols>
    <col min="1" max="1" width="5" customWidth="1"/>
    <col min="2" max="2" width="18.25" customWidth="1"/>
    <col min="3" max="3" width="16.125" customWidth="1"/>
    <col min="4" max="4" width="7.625" customWidth="1"/>
    <col min="5" max="5" width="8.25" customWidth="1"/>
    <col min="6" max="6" width="7.625" customWidth="1"/>
    <col min="7" max="7" width="6.75" customWidth="1"/>
    <col min="8" max="9" width="7.625" customWidth="1"/>
  </cols>
  <sheetData>
    <row r="2" spans="2:9" x14ac:dyDescent="0.15">
      <c r="B2" t="s">
        <v>55</v>
      </c>
    </row>
    <row r="3" spans="2:9" ht="19.5" customHeight="1" x14ac:dyDescent="0.15">
      <c r="D3" s="28" t="s">
        <v>17</v>
      </c>
      <c r="E3" s="28" t="s">
        <v>37</v>
      </c>
      <c r="F3" s="28" t="s">
        <v>18</v>
      </c>
      <c r="G3" s="11" t="s">
        <v>6</v>
      </c>
      <c r="H3" s="47"/>
      <c r="I3" s="48"/>
    </row>
    <row r="4" spans="2:9" ht="19.5" customHeight="1" x14ac:dyDescent="0.15">
      <c r="B4" s="31" t="s">
        <v>3</v>
      </c>
      <c r="D4" s="27"/>
      <c r="E4" s="27"/>
      <c r="F4" s="27"/>
      <c r="G4" s="11" t="s">
        <v>7</v>
      </c>
      <c r="H4" s="47"/>
      <c r="I4" s="48"/>
    </row>
    <row r="5" spans="2:9" ht="19.5" customHeight="1" thickBot="1" x14ac:dyDescent="0.2">
      <c r="D5" s="26"/>
      <c r="E5" s="26"/>
      <c r="F5" s="26"/>
      <c r="G5" s="12" t="s">
        <v>8</v>
      </c>
      <c r="H5" s="49"/>
      <c r="I5" s="50"/>
    </row>
    <row r="6" spans="2:9" ht="38.25" customHeight="1" x14ac:dyDescent="0.15">
      <c r="B6" s="1"/>
      <c r="C6" s="14"/>
      <c r="D6" s="2"/>
      <c r="E6" s="2"/>
      <c r="F6" s="2"/>
      <c r="G6" s="74" t="s">
        <v>57</v>
      </c>
      <c r="H6" s="74"/>
      <c r="I6" s="75"/>
    </row>
    <row r="7" spans="2:9" ht="38.25" customHeight="1" x14ac:dyDescent="0.15">
      <c r="B7" s="3"/>
      <c r="I7" s="5"/>
    </row>
    <row r="8" spans="2:9" ht="38.25" customHeight="1" x14ac:dyDescent="0.15">
      <c r="B8" s="3" t="s">
        <v>2</v>
      </c>
      <c r="I8" s="5"/>
    </row>
    <row r="9" spans="2:9" ht="21.75" customHeight="1" x14ac:dyDescent="0.15">
      <c r="B9" s="3"/>
      <c r="E9" s="9" t="s">
        <v>33</v>
      </c>
      <c r="F9" s="76"/>
      <c r="G9" s="76"/>
      <c r="H9" s="76"/>
      <c r="I9" s="5"/>
    </row>
    <row r="10" spans="2:9" ht="21.75" customHeight="1" x14ac:dyDescent="0.15">
      <c r="B10" s="3"/>
      <c r="D10" s="70" t="s">
        <v>10</v>
      </c>
      <c r="E10" s="70"/>
      <c r="F10" s="69"/>
      <c r="I10" s="5"/>
    </row>
    <row r="11" spans="2:9" ht="21.95" customHeight="1" x14ac:dyDescent="0.15">
      <c r="B11" s="3"/>
      <c r="E11" s="9" t="s">
        <v>21</v>
      </c>
      <c r="F11" s="76"/>
      <c r="G11" s="76"/>
      <c r="H11" s="76"/>
      <c r="I11" s="19"/>
    </row>
    <row r="12" spans="2:9" ht="21.95" customHeight="1" x14ac:dyDescent="0.15">
      <c r="B12" s="3"/>
      <c r="F12" s="77"/>
      <c r="G12" s="77"/>
      <c r="I12" s="19"/>
    </row>
    <row r="13" spans="2:9" ht="21.75" customHeight="1" x14ac:dyDescent="0.15">
      <c r="B13" s="3"/>
      <c r="E13" s="9" t="s">
        <v>47</v>
      </c>
      <c r="F13" s="78"/>
      <c r="G13" s="78"/>
      <c r="H13" s="78"/>
      <c r="I13" s="5" t="s">
        <v>46</v>
      </c>
    </row>
    <row r="14" spans="2:9" ht="21.75" customHeight="1" x14ac:dyDescent="0.15">
      <c r="B14" s="3"/>
      <c r="E14" s="68" t="s">
        <v>15</v>
      </c>
      <c r="I14" s="5"/>
    </row>
    <row r="15" spans="2:9" ht="18" customHeight="1" x14ac:dyDescent="0.15">
      <c r="B15" s="3"/>
      <c r="E15" s="68" t="s">
        <v>16</v>
      </c>
      <c r="F15" s="68"/>
      <c r="I15" s="5"/>
    </row>
    <row r="16" spans="2:9" ht="18" customHeight="1" x14ac:dyDescent="0.15">
      <c r="B16" s="3"/>
      <c r="I16" s="5"/>
    </row>
    <row r="17" spans="2:9" ht="18" customHeight="1" x14ac:dyDescent="0.15">
      <c r="B17" s="3" t="s">
        <v>19</v>
      </c>
      <c r="I17" s="5"/>
    </row>
    <row r="18" spans="2:9" ht="18" customHeight="1" x14ac:dyDescent="0.15">
      <c r="B18" s="65" t="s">
        <v>51</v>
      </c>
      <c r="I18" s="5"/>
    </row>
    <row r="19" spans="2:9" ht="18" customHeight="1" x14ac:dyDescent="0.15">
      <c r="B19" s="3"/>
      <c r="I19" s="5"/>
    </row>
    <row r="20" spans="2:9" ht="43.5" customHeight="1" x14ac:dyDescent="0.15">
      <c r="B20" s="25" t="s">
        <v>0</v>
      </c>
      <c r="C20" s="8" t="s">
        <v>45</v>
      </c>
      <c r="D20" s="8"/>
      <c r="E20" s="8"/>
      <c r="F20" s="8"/>
      <c r="G20" s="8"/>
      <c r="H20" s="8"/>
      <c r="I20" s="13"/>
    </row>
    <row r="21" spans="2:9" ht="43.5" customHeight="1" x14ac:dyDescent="0.15">
      <c r="B21" s="22" t="s">
        <v>11</v>
      </c>
      <c r="C21" s="51"/>
      <c r="D21" s="17" t="s">
        <v>9</v>
      </c>
      <c r="E21" s="67" t="s">
        <v>20</v>
      </c>
      <c r="F21" s="67"/>
      <c r="G21" s="17"/>
      <c r="H21" s="17"/>
      <c r="I21" s="13"/>
    </row>
    <row r="22" spans="2:9" ht="43.5" customHeight="1" thickBot="1" x14ac:dyDescent="0.2">
      <c r="B22" s="22" t="s">
        <v>12</v>
      </c>
      <c r="C22" s="71" t="s">
        <v>56</v>
      </c>
      <c r="D22" s="72"/>
      <c r="E22" s="72"/>
      <c r="F22" s="72"/>
      <c r="G22" s="72"/>
      <c r="H22" s="72"/>
      <c r="I22" s="73"/>
    </row>
    <row r="23" spans="2:9" ht="43.5" customHeight="1" x14ac:dyDescent="0.15">
      <c r="B23" s="23" t="s">
        <v>13</v>
      </c>
      <c r="C23" s="18" t="s">
        <v>4</v>
      </c>
      <c r="D23" s="6"/>
      <c r="E23" s="6"/>
      <c r="F23" s="6" t="s">
        <v>5</v>
      </c>
      <c r="G23" s="6"/>
      <c r="H23" s="6"/>
      <c r="I23" s="7"/>
    </row>
    <row r="24" spans="2:9" ht="65.25" customHeight="1" x14ac:dyDescent="0.15">
      <c r="B24" s="24" t="s">
        <v>14</v>
      </c>
      <c r="C24" s="9"/>
      <c r="D24" s="9"/>
      <c r="E24" s="9"/>
      <c r="F24" s="9"/>
      <c r="G24" s="9"/>
      <c r="H24" s="9"/>
      <c r="I24" s="10"/>
    </row>
    <row r="25" spans="2:9" ht="38.25" customHeight="1" x14ac:dyDescent="0.15">
      <c r="B25" t="s">
        <v>1</v>
      </c>
    </row>
    <row r="36" spans="3:4" x14ac:dyDescent="0.15">
      <c r="C36" s="64"/>
      <c r="D36" s="64"/>
    </row>
  </sheetData>
  <mergeCells count="6">
    <mergeCell ref="C22:I22"/>
    <mergeCell ref="G6:I6"/>
    <mergeCell ref="F9:H9"/>
    <mergeCell ref="F11:H11"/>
    <mergeCell ref="F12:G12"/>
    <mergeCell ref="F13:H13"/>
  </mergeCells>
  <phoneticPr fontId="2"/>
  <pageMargins left="0.35433070866141736" right="0.35433070866141736" top="0.78740157480314965" bottom="0.78740157480314965" header="0.11811023622047245" footer="0.11811023622047245"/>
  <pageSetup paperSize="9" scale="11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K55"/>
  <sheetViews>
    <sheetView showZeros="0" topLeftCell="A25" zoomScaleNormal="100" workbookViewId="0">
      <selection activeCell="B20" sqref="B20"/>
    </sheetView>
  </sheetViews>
  <sheetFormatPr defaultRowHeight="18" customHeight="1" x14ac:dyDescent="0.15"/>
  <cols>
    <col min="1" max="1" width="6.375" customWidth="1"/>
    <col min="2" max="2" width="11.375" customWidth="1"/>
    <col min="4" max="4" width="7.125" customWidth="1"/>
    <col min="5" max="5" width="3.625" customWidth="1"/>
    <col min="6" max="7" width="12.25" customWidth="1"/>
    <col min="8" max="8" width="15.125" customWidth="1"/>
  </cols>
  <sheetData>
    <row r="1" spans="2:11" ht="18" customHeight="1" x14ac:dyDescent="0.15">
      <c r="B1" s="30" t="s">
        <v>31</v>
      </c>
    </row>
    <row r="4" spans="2:11" ht="18" customHeight="1" x14ac:dyDescent="0.15">
      <c r="B4" s="31" t="s">
        <v>52</v>
      </c>
      <c r="H4" s="32" t="s">
        <v>22</v>
      </c>
    </row>
    <row r="5" spans="2:11" ht="18" customHeight="1" x14ac:dyDescent="0.15">
      <c r="B5" s="57" t="s">
        <v>23</v>
      </c>
      <c r="C5" s="57" t="s">
        <v>24</v>
      </c>
      <c r="D5" s="81" t="s">
        <v>25</v>
      </c>
      <c r="E5" s="81"/>
      <c r="F5" s="57" t="s">
        <v>26</v>
      </c>
      <c r="G5" s="57" t="s">
        <v>27</v>
      </c>
      <c r="H5" s="53" t="s">
        <v>32</v>
      </c>
    </row>
    <row r="6" spans="2:11" ht="18" customHeight="1" x14ac:dyDescent="0.15">
      <c r="B6" s="59" t="s">
        <v>38</v>
      </c>
      <c r="C6" s="57" t="s">
        <v>39</v>
      </c>
      <c r="D6" s="33" t="e">
        <f>#REF!</f>
        <v>#REF!</v>
      </c>
      <c r="E6" s="34" t="s">
        <v>28</v>
      </c>
      <c r="F6" s="35">
        <v>80</v>
      </c>
      <c r="G6" s="37" t="e">
        <f>D6*F6</f>
        <v>#REF!</v>
      </c>
      <c r="H6" s="37" t="e">
        <f>INT(G6*0.1)</f>
        <v>#REF!</v>
      </c>
    </row>
    <row r="7" spans="2:11" ht="18" customHeight="1" x14ac:dyDescent="0.15">
      <c r="B7" s="57"/>
      <c r="C7" s="57" t="s">
        <v>35</v>
      </c>
      <c r="D7" s="33" t="e">
        <f>#REF!</f>
        <v>#REF!</v>
      </c>
      <c r="E7" s="34" t="s">
        <v>28</v>
      </c>
      <c r="F7" s="35">
        <v>160</v>
      </c>
      <c r="G7" s="37" t="e">
        <f>D7*F7</f>
        <v>#REF!</v>
      </c>
      <c r="H7" s="37" t="e">
        <f t="shared" ref="H7:H10" si="0">INT(G7*0.1)</f>
        <v>#REF!</v>
      </c>
    </row>
    <row r="8" spans="2:11" ht="18" customHeight="1" x14ac:dyDescent="0.15">
      <c r="B8" s="57"/>
      <c r="C8" s="57" t="s">
        <v>36</v>
      </c>
      <c r="D8" s="33" t="e">
        <f>#REF!</f>
        <v>#REF!</v>
      </c>
      <c r="E8" s="34" t="s">
        <v>28</v>
      </c>
      <c r="F8" s="35">
        <v>320</v>
      </c>
      <c r="G8" s="37" t="e">
        <f>D8*F8</f>
        <v>#REF!</v>
      </c>
      <c r="H8" s="37" t="e">
        <f t="shared" si="0"/>
        <v>#REF!</v>
      </c>
    </row>
    <row r="9" spans="2:11" ht="18" customHeight="1" x14ac:dyDescent="0.15">
      <c r="B9" s="36"/>
      <c r="C9" s="57" t="s">
        <v>40</v>
      </c>
      <c r="D9" s="33" t="e">
        <f>#REF!</f>
        <v>#REF!</v>
      </c>
      <c r="E9" s="34" t="s">
        <v>28</v>
      </c>
      <c r="F9" s="35">
        <v>480</v>
      </c>
      <c r="G9" s="37" t="e">
        <f>D9*F9</f>
        <v>#REF!</v>
      </c>
      <c r="H9" s="37" t="e">
        <f t="shared" si="0"/>
        <v>#REF!</v>
      </c>
    </row>
    <row r="10" spans="2:11" ht="18" customHeight="1" thickBot="1" x14ac:dyDescent="0.2">
      <c r="B10" s="36"/>
      <c r="C10" s="57" t="s">
        <v>41</v>
      </c>
      <c r="D10" s="33" t="e">
        <f>#REF!</f>
        <v>#REF!</v>
      </c>
      <c r="E10" s="34" t="s">
        <v>28</v>
      </c>
      <c r="F10" s="35">
        <v>640</v>
      </c>
      <c r="G10" s="37" t="e">
        <f>D10*F10</f>
        <v>#REF!</v>
      </c>
      <c r="H10" s="37" t="e">
        <f t="shared" si="0"/>
        <v>#REF!</v>
      </c>
    </row>
    <row r="11" spans="2:11" ht="18" customHeight="1" thickTop="1" thickBot="1" x14ac:dyDescent="0.2">
      <c r="B11" s="38"/>
      <c r="C11" s="82" t="s">
        <v>29</v>
      </c>
      <c r="D11" s="82"/>
      <c r="E11" s="82"/>
      <c r="F11" s="82"/>
      <c r="G11" s="39" t="e">
        <f>SUM(G6:G10)</f>
        <v>#REF!</v>
      </c>
      <c r="H11" s="40" t="e">
        <f>SUM(H6:H10)</f>
        <v>#REF!</v>
      </c>
    </row>
    <row r="12" spans="2:11" ht="18" customHeight="1" thickTop="1" thickBot="1" x14ac:dyDescent="0.2">
      <c r="B12" s="38"/>
      <c r="C12" s="83" t="str">
        <f>"取扱手数料の消費税（"&amp;TEXT(K12,"0%")&amp;")"</f>
        <v>取扱手数料の消費税（10%)</v>
      </c>
      <c r="D12" s="83"/>
      <c r="E12" s="83"/>
      <c r="F12" s="84"/>
      <c r="G12" s="41"/>
      <c r="H12" s="42" t="e">
        <f>INT(H11*K12)</f>
        <v>#REF!</v>
      </c>
      <c r="K12" s="58">
        <v>0.1</v>
      </c>
    </row>
    <row r="13" spans="2:11" ht="18" customHeight="1" thickTop="1" thickBot="1" x14ac:dyDescent="0.2">
      <c r="B13" s="38"/>
      <c r="C13" s="83" t="s">
        <v>34</v>
      </c>
      <c r="D13" s="83"/>
      <c r="E13" s="83"/>
      <c r="F13" s="84"/>
      <c r="G13" s="44"/>
      <c r="H13" s="62" t="e">
        <f>SUM(H11:H12)</f>
        <v>#REF!</v>
      </c>
    </row>
    <row r="14" spans="2:11" ht="18" customHeight="1" thickBot="1" x14ac:dyDescent="0.2">
      <c r="B14" s="38"/>
      <c r="C14" s="83" t="s">
        <v>30</v>
      </c>
      <c r="D14" s="83"/>
      <c r="E14" s="83"/>
      <c r="F14" s="83"/>
      <c r="G14" s="85" t="e">
        <f>G11-H13</f>
        <v>#REF!</v>
      </c>
      <c r="H14" s="86"/>
    </row>
    <row r="17" spans="2:11" ht="18" customHeight="1" x14ac:dyDescent="0.15">
      <c r="B17" s="54"/>
      <c r="C17" s="54"/>
    </row>
    <row r="18" spans="2:11" ht="18" customHeight="1" x14ac:dyDescent="0.15">
      <c r="B18" s="31" t="s">
        <v>54</v>
      </c>
      <c r="H18" s="32" t="s">
        <v>22</v>
      </c>
    </row>
    <row r="19" spans="2:11" ht="18" customHeight="1" x14ac:dyDescent="0.15">
      <c r="B19" s="57" t="s">
        <v>23</v>
      </c>
      <c r="C19" s="57" t="s">
        <v>24</v>
      </c>
      <c r="D19" s="81" t="s">
        <v>25</v>
      </c>
      <c r="E19" s="81"/>
      <c r="F19" s="57" t="s">
        <v>26</v>
      </c>
      <c r="G19" s="57" t="s">
        <v>27</v>
      </c>
      <c r="H19" s="53" t="s">
        <v>32</v>
      </c>
    </row>
    <row r="20" spans="2:11" ht="18" customHeight="1" x14ac:dyDescent="0.15">
      <c r="B20" s="60" t="s">
        <v>42</v>
      </c>
      <c r="C20" s="57" t="s">
        <v>43</v>
      </c>
      <c r="D20" s="33">
        <v>15</v>
      </c>
      <c r="E20" s="34" t="s">
        <v>28</v>
      </c>
      <c r="F20" s="35">
        <v>640</v>
      </c>
      <c r="G20" s="35">
        <f>D20*F20</f>
        <v>9600</v>
      </c>
      <c r="H20" s="35">
        <f>INT(G20*0.1)</f>
        <v>960</v>
      </c>
    </row>
    <row r="21" spans="2:11" ht="18" customHeight="1" x14ac:dyDescent="0.15">
      <c r="B21" s="36"/>
      <c r="C21" s="57" t="s">
        <v>36</v>
      </c>
      <c r="D21" s="33"/>
      <c r="E21" s="34" t="s">
        <v>28</v>
      </c>
      <c r="F21" s="35">
        <v>1280</v>
      </c>
      <c r="G21" s="35">
        <f>D21*F21</f>
        <v>0</v>
      </c>
      <c r="H21" s="35">
        <f t="shared" ref="H21:H22" si="1">INT(G21*0.1)</f>
        <v>0</v>
      </c>
    </row>
    <row r="22" spans="2:11" ht="18" customHeight="1" thickBot="1" x14ac:dyDescent="0.2">
      <c r="B22" s="36"/>
      <c r="C22" s="57" t="s">
        <v>44</v>
      </c>
      <c r="D22" s="33">
        <v>17</v>
      </c>
      <c r="E22" s="34" t="s">
        <v>28</v>
      </c>
      <c r="F22" s="35">
        <v>2880</v>
      </c>
      <c r="G22" s="37">
        <f>D22*F22</f>
        <v>48960</v>
      </c>
      <c r="H22" s="35">
        <f t="shared" si="1"/>
        <v>4896</v>
      </c>
    </row>
    <row r="23" spans="2:11" ht="18" customHeight="1" thickTop="1" thickBot="1" x14ac:dyDescent="0.2">
      <c r="B23" s="38"/>
      <c r="C23" s="82" t="s">
        <v>29</v>
      </c>
      <c r="D23" s="82"/>
      <c r="E23" s="82"/>
      <c r="F23" s="87"/>
      <c r="G23" s="39">
        <f>SUM(G20:G22)</f>
        <v>58560</v>
      </c>
      <c r="H23" s="40">
        <f>SUM(H20:H22)</f>
        <v>5856</v>
      </c>
    </row>
    <row r="24" spans="2:11" ht="18" customHeight="1" thickTop="1" thickBot="1" x14ac:dyDescent="0.2">
      <c r="B24" s="38"/>
      <c r="C24" s="83" t="str">
        <f>"取扱手数料の消費税（"&amp;TEXT(K24,"0%")&amp;")"</f>
        <v>取扱手数料の消費税（10%)</v>
      </c>
      <c r="D24" s="83"/>
      <c r="E24" s="83"/>
      <c r="F24" s="84"/>
      <c r="G24" s="41"/>
      <c r="H24" s="42">
        <f>INT(H23*K24)</f>
        <v>585</v>
      </c>
      <c r="K24" s="58">
        <v>0.1</v>
      </c>
    </row>
    <row r="25" spans="2:11" ht="18" customHeight="1" thickTop="1" thickBot="1" x14ac:dyDescent="0.2">
      <c r="B25" s="38"/>
      <c r="C25" s="83" t="s">
        <v>34</v>
      </c>
      <c r="D25" s="83"/>
      <c r="E25" s="83"/>
      <c r="F25" s="84"/>
      <c r="G25" s="44"/>
      <c r="H25" s="61">
        <f>H23+H24</f>
        <v>6441</v>
      </c>
    </row>
    <row r="26" spans="2:11" ht="18" customHeight="1" thickBot="1" x14ac:dyDescent="0.2">
      <c r="B26" s="38"/>
      <c r="C26" s="83" t="s">
        <v>30</v>
      </c>
      <c r="D26" s="83"/>
      <c r="E26" s="83"/>
      <c r="F26" s="83"/>
      <c r="G26" s="79">
        <f>G23-H25</f>
        <v>52119</v>
      </c>
      <c r="H26" s="80"/>
    </row>
    <row r="28" spans="2:11" ht="18" customHeight="1" x14ac:dyDescent="0.15">
      <c r="B28" s="54"/>
      <c r="C28" s="54"/>
    </row>
    <row r="29" spans="2:11" ht="18" customHeight="1" x14ac:dyDescent="0.15">
      <c r="B29" s="31" t="s">
        <v>53</v>
      </c>
      <c r="H29" s="32" t="s">
        <v>22</v>
      </c>
    </row>
    <row r="30" spans="2:11" ht="18" customHeight="1" x14ac:dyDescent="0.15">
      <c r="B30" s="57" t="s">
        <v>23</v>
      </c>
      <c r="C30" s="57" t="s">
        <v>24</v>
      </c>
      <c r="D30" s="81" t="s">
        <v>25</v>
      </c>
      <c r="E30" s="81"/>
      <c r="F30" s="57" t="s">
        <v>26</v>
      </c>
      <c r="G30" s="57" t="s">
        <v>27</v>
      </c>
      <c r="H30" s="53" t="s">
        <v>32</v>
      </c>
    </row>
    <row r="31" spans="2:11" ht="18" customHeight="1" x14ac:dyDescent="0.15">
      <c r="B31" s="60" t="s">
        <v>42</v>
      </c>
      <c r="C31" s="57" t="s">
        <v>43</v>
      </c>
      <c r="D31" s="33"/>
      <c r="E31" s="34" t="s">
        <v>28</v>
      </c>
      <c r="F31" s="35">
        <v>640</v>
      </c>
      <c r="G31" s="35">
        <f>D31*F31</f>
        <v>0</v>
      </c>
      <c r="H31" s="35">
        <f>INT(G31*0.1)</f>
        <v>0</v>
      </c>
    </row>
    <row r="32" spans="2:11" ht="18" customHeight="1" x14ac:dyDescent="0.15">
      <c r="B32" s="36"/>
      <c r="C32" s="57" t="s">
        <v>36</v>
      </c>
      <c r="D32" s="33">
        <v>28</v>
      </c>
      <c r="E32" s="34" t="s">
        <v>28</v>
      </c>
      <c r="F32" s="35">
        <v>1280</v>
      </c>
      <c r="G32" s="35">
        <f>D32*F32</f>
        <v>35840</v>
      </c>
      <c r="H32" s="35">
        <f t="shared" ref="H32:H33" si="2">INT(G32*0.1)</f>
        <v>3584</v>
      </c>
    </row>
    <row r="33" spans="2:11" ht="18" customHeight="1" thickBot="1" x14ac:dyDescent="0.2">
      <c r="B33" s="36"/>
      <c r="C33" s="57" t="s">
        <v>44</v>
      </c>
      <c r="D33" s="33"/>
      <c r="E33" s="34" t="s">
        <v>28</v>
      </c>
      <c r="F33" s="35">
        <v>2880</v>
      </c>
      <c r="G33" s="37">
        <f>D33*F33</f>
        <v>0</v>
      </c>
      <c r="H33" s="35">
        <f t="shared" si="2"/>
        <v>0</v>
      </c>
    </row>
    <row r="34" spans="2:11" ht="18" customHeight="1" thickTop="1" thickBot="1" x14ac:dyDescent="0.2">
      <c r="B34" s="38"/>
      <c r="C34" s="82" t="s">
        <v>29</v>
      </c>
      <c r="D34" s="82"/>
      <c r="E34" s="82"/>
      <c r="F34" s="82"/>
      <c r="G34" s="39">
        <f>SUM(G31:G33)</f>
        <v>35840</v>
      </c>
      <c r="H34" s="40">
        <f>SUM(H31:H33)</f>
        <v>3584</v>
      </c>
    </row>
    <row r="35" spans="2:11" ht="18" customHeight="1" thickTop="1" thickBot="1" x14ac:dyDescent="0.2">
      <c r="B35" s="38"/>
      <c r="C35" s="83" t="str">
        <f>"取扱手数料の消費税（"&amp;TEXT(K35,"0%")&amp;")"</f>
        <v>取扱手数料の消費税（8%)</v>
      </c>
      <c r="D35" s="83"/>
      <c r="E35" s="83"/>
      <c r="F35" s="84"/>
      <c r="G35" s="41"/>
      <c r="H35" s="42">
        <f>INT(H34*K35)</f>
        <v>286</v>
      </c>
      <c r="K35" s="58">
        <v>0.08</v>
      </c>
    </row>
    <row r="36" spans="2:11" ht="18" customHeight="1" thickTop="1" thickBot="1" x14ac:dyDescent="0.2">
      <c r="B36" s="38"/>
      <c r="C36" s="88" t="s">
        <v>34</v>
      </c>
      <c r="D36" s="88"/>
      <c r="E36" s="83"/>
      <c r="F36" s="84"/>
      <c r="G36" s="44"/>
      <c r="H36" s="61">
        <f>H34+H35</f>
        <v>3870</v>
      </c>
    </row>
    <row r="37" spans="2:11" ht="18" customHeight="1" thickBot="1" x14ac:dyDescent="0.2">
      <c r="B37" s="38"/>
      <c r="C37" s="83" t="s">
        <v>30</v>
      </c>
      <c r="D37" s="83"/>
      <c r="E37" s="83"/>
      <c r="F37" s="83"/>
      <c r="G37" s="79">
        <f>G34-H36</f>
        <v>31970</v>
      </c>
      <c r="H37" s="80"/>
    </row>
    <row r="38" spans="2:11" ht="18" customHeight="1" thickBot="1" x14ac:dyDescent="0.2"/>
    <row r="39" spans="2:11" ht="18" customHeight="1" thickTop="1" thickBot="1" x14ac:dyDescent="0.2">
      <c r="F39" s="32" t="s">
        <v>48</v>
      </c>
      <c r="G39" s="63">
        <f>SUM(G23,G34)</f>
        <v>94400</v>
      </c>
    </row>
    <row r="40" spans="2:11" ht="18" customHeight="1" thickTop="1" thickBot="1" x14ac:dyDescent="0.2">
      <c r="F40" s="32" t="s">
        <v>49</v>
      </c>
      <c r="H40" s="62">
        <f>SUM(H25,H36)</f>
        <v>10311</v>
      </c>
    </row>
    <row r="41" spans="2:11" ht="18" customHeight="1" thickBot="1" x14ac:dyDescent="0.2">
      <c r="F41" s="32" t="s">
        <v>50</v>
      </c>
      <c r="G41" s="85">
        <f>SUM(G26,G37)</f>
        <v>84089</v>
      </c>
      <c r="H41" s="86"/>
    </row>
    <row r="43" spans="2:11" ht="18" customHeight="1" x14ac:dyDescent="0.15">
      <c r="C43" s="43"/>
      <c r="D43" s="43"/>
      <c r="E43" s="43"/>
      <c r="F43" s="55"/>
      <c r="G43" s="43"/>
      <c r="H43" s="43"/>
    </row>
    <row r="44" spans="2:11" ht="18" customHeight="1" x14ac:dyDescent="0.15">
      <c r="C44" s="43"/>
      <c r="D44" s="43"/>
      <c r="E44" s="43"/>
      <c r="F44" s="55"/>
      <c r="G44" s="43"/>
      <c r="H44" s="43"/>
    </row>
    <row r="45" spans="2:11" ht="18" customHeight="1" x14ac:dyDescent="0.15">
      <c r="C45" s="43"/>
      <c r="D45" s="43"/>
      <c r="E45" s="43"/>
      <c r="F45" s="55"/>
      <c r="G45" s="43"/>
      <c r="H45" s="43"/>
    </row>
    <row r="46" spans="2:11" ht="18" customHeight="1" x14ac:dyDescent="0.15">
      <c r="C46" s="43"/>
      <c r="D46" s="43"/>
      <c r="E46" s="43"/>
      <c r="F46" s="55"/>
      <c r="G46" s="43"/>
      <c r="H46" s="43"/>
    </row>
    <row r="47" spans="2:11" ht="18" customHeight="1" x14ac:dyDescent="0.15">
      <c r="C47" s="43"/>
      <c r="D47" s="43"/>
      <c r="E47" s="43"/>
      <c r="F47" s="55"/>
      <c r="G47" s="43"/>
      <c r="H47" s="43"/>
    </row>
    <row r="48" spans="2:11" ht="18" customHeight="1" x14ac:dyDescent="0.15">
      <c r="C48" s="43"/>
      <c r="D48" s="43"/>
      <c r="E48" s="43"/>
      <c r="F48" s="55"/>
      <c r="G48" s="43"/>
      <c r="H48" s="43"/>
    </row>
    <row r="49" spans="3:8" ht="18" customHeight="1" x14ac:dyDescent="0.15">
      <c r="F49" s="55"/>
      <c r="G49" s="43"/>
      <c r="H49" s="32"/>
    </row>
    <row r="50" spans="3:8" ht="18" customHeight="1" x14ac:dyDescent="0.15">
      <c r="C50" s="43"/>
      <c r="D50" s="43"/>
      <c r="E50" s="43"/>
      <c r="F50" s="55"/>
    </row>
    <row r="55" spans="3:8" ht="18" customHeight="1" x14ac:dyDescent="0.15">
      <c r="C55" s="32"/>
    </row>
  </sheetData>
  <mergeCells count="19">
    <mergeCell ref="G37:H37"/>
    <mergeCell ref="G41:H41"/>
    <mergeCell ref="D30:E30"/>
    <mergeCell ref="C34:F34"/>
    <mergeCell ref="C35:F35"/>
    <mergeCell ref="C36:F36"/>
    <mergeCell ref="C37:F37"/>
    <mergeCell ref="G26:H26"/>
    <mergeCell ref="D5:E5"/>
    <mergeCell ref="C11:F11"/>
    <mergeCell ref="C12:F12"/>
    <mergeCell ref="C13:F13"/>
    <mergeCell ref="C14:F14"/>
    <mergeCell ref="G14:H14"/>
    <mergeCell ref="D19:E19"/>
    <mergeCell ref="C23:F23"/>
    <mergeCell ref="C24:F24"/>
    <mergeCell ref="C25:F25"/>
    <mergeCell ref="C26:F2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還付請求書（事業系）</vt:lpstr>
      <vt:lpstr>還付請求書記載例</vt:lpstr>
      <vt:lpstr>返還内訳書_集約</vt:lpstr>
      <vt:lpstr>'還付請求書（事業系）'!Print_Area</vt:lpstr>
      <vt:lpstr>還付請求書記載例!Print_Area</vt:lpstr>
      <vt:lpstr>返還内訳書_集約!Print_Area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228000 資源循環推進課 ユーザ011</cp:lastModifiedBy>
  <cp:lastPrinted>2026-03-25T05:36:29Z</cp:lastPrinted>
  <dcterms:created xsi:type="dcterms:W3CDTF">2005-07-26T02:17:53Z</dcterms:created>
  <dcterms:modified xsi:type="dcterms:W3CDTF">2026-03-25T05:36:36Z</dcterms:modified>
</cp:coreProperties>
</file>