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2110-0069d\文化振興係\03 文化芸術振興基本計画\12 R3年度\02審議会\第1回\資料\HP用\HP用（審議会）\"/>
    </mc:Choice>
  </mc:AlternateContent>
  <bookViews>
    <workbookView xWindow="-120" yWindow="-120" windowWidth="20730" windowHeight="11160" activeTab="1"/>
  </bookViews>
  <sheets>
    <sheet name="1.令和2年度利用状況  " sheetId="12" r:id="rId1"/>
    <sheet name="2.令和２年度文化芸術事業の実施状況   " sheetId="14" r:id="rId2"/>
  </sheets>
  <definedNames>
    <definedName name="_xlnm._FilterDatabase" localSheetId="1" hidden="1">'2.令和２年度文化芸術事業の実施状況   '!$A$2:$F$36</definedName>
    <definedName name="_xlnm.Print_Area" localSheetId="0">'1.令和2年度利用状況  '!$A$1:$P$57</definedName>
    <definedName name="_xlnm.Print_Area" localSheetId="1">'2.令和２年度文化芸術事業の実施状況   '!$A$1:$F$36</definedName>
    <definedName name="_xlnm.Print_Titles" localSheetId="1">'2.令和２年度文化芸術事業の実施状況   '!$2:$2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9" i="12" l="1"/>
  <c r="P44" i="12"/>
  <c r="O53" i="12" l="1"/>
  <c r="O52" i="12"/>
  <c r="O51" i="12"/>
  <c r="O47" i="12"/>
  <c r="O46" i="12"/>
  <c r="O45" i="12"/>
  <c r="M27" i="12" l="1"/>
  <c r="C44" i="12"/>
  <c r="F33" i="12" l="1"/>
  <c r="D22" i="12"/>
  <c r="E22" i="12"/>
  <c r="C22" i="12"/>
  <c r="D7" i="12"/>
  <c r="E7" i="12"/>
  <c r="C7" i="12"/>
  <c r="D33" i="12"/>
  <c r="E33" i="12"/>
  <c r="C33" i="12"/>
  <c r="C14" i="12"/>
  <c r="D14" i="12"/>
  <c r="E14" i="12"/>
  <c r="F14" i="12"/>
  <c r="N49" i="12" l="1"/>
  <c r="M49" i="12"/>
  <c r="L49" i="12"/>
  <c r="K49" i="12"/>
  <c r="J49" i="12"/>
  <c r="I49" i="12"/>
  <c r="H49" i="12"/>
  <c r="G49" i="12"/>
  <c r="F49" i="12"/>
  <c r="E49" i="12"/>
  <c r="D49" i="12"/>
  <c r="C49" i="12"/>
  <c r="O44" i="12"/>
  <c r="N44" i="12"/>
  <c r="M44" i="12"/>
  <c r="L44" i="12"/>
  <c r="K44" i="12"/>
  <c r="J44" i="12"/>
  <c r="I44" i="12"/>
  <c r="H44" i="12"/>
  <c r="G44" i="12"/>
  <c r="F44" i="12"/>
  <c r="E44" i="12"/>
  <c r="D44" i="12"/>
  <c r="O38" i="12"/>
  <c r="O37" i="12"/>
  <c r="O36" i="12"/>
  <c r="O35" i="12"/>
  <c r="O34" i="12"/>
  <c r="N33" i="12"/>
  <c r="M33" i="12"/>
  <c r="L33" i="12"/>
  <c r="K33" i="12"/>
  <c r="J33" i="12"/>
  <c r="I33" i="12"/>
  <c r="H33" i="12"/>
  <c r="G33" i="12"/>
  <c r="O32" i="12"/>
  <c r="O31" i="12"/>
  <c r="O30" i="12"/>
  <c r="O29" i="12"/>
  <c r="O28" i="12"/>
  <c r="N27" i="12"/>
  <c r="L27" i="12"/>
  <c r="K27" i="12"/>
  <c r="J27" i="12"/>
  <c r="I27" i="12"/>
  <c r="H27" i="12"/>
  <c r="G27" i="12"/>
  <c r="F27" i="12"/>
  <c r="O26" i="12"/>
  <c r="O25" i="12"/>
  <c r="O24" i="12"/>
  <c r="O23" i="12"/>
  <c r="N22" i="12"/>
  <c r="M22" i="12"/>
  <c r="L22" i="12"/>
  <c r="K22" i="12"/>
  <c r="J22" i="12"/>
  <c r="I22" i="12"/>
  <c r="H22" i="12"/>
  <c r="G22" i="12"/>
  <c r="F22" i="12"/>
  <c r="O21" i="12"/>
  <c r="O20" i="12"/>
  <c r="O19" i="12"/>
  <c r="O18" i="12"/>
  <c r="O17" i="12"/>
  <c r="O16" i="12"/>
  <c r="O15" i="12"/>
  <c r="N14" i="12"/>
  <c r="M14" i="12"/>
  <c r="L14" i="12"/>
  <c r="K14" i="12"/>
  <c r="J14" i="12"/>
  <c r="I14" i="12"/>
  <c r="H14" i="12"/>
  <c r="G14" i="12"/>
  <c r="O13" i="12"/>
  <c r="O12" i="12"/>
  <c r="O11" i="12"/>
  <c r="O10" i="12"/>
  <c r="O9" i="12"/>
  <c r="O8" i="12"/>
  <c r="N7" i="12"/>
  <c r="M7" i="12"/>
  <c r="L7" i="12"/>
  <c r="K7" i="12"/>
  <c r="J7" i="12"/>
  <c r="I7" i="12"/>
  <c r="H7" i="12"/>
  <c r="G7" i="12"/>
  <c r="F7" i="12"/>
  <c r="O27" i="12" l="1"/>
  <c r="O33" i="12"/>
  <c r="O14" i="12"/>
  <c r="O7" i="12"/>
  <c r="O22" i="12"/>
</calcChain>
</file>

<file path=xl/sharedStrings.xml><?xml version="1.0" encoding="utf-8"?>
<sst xmlns="http://schemas.openxmlformats.org/spreadsheetml/2006/main" count="222" uniqueCount="164">
  <si>
    <t>項　　目</t>
  </si>
  <si>
    <t>累　計</t>
  </si>
  <si>
    <t>４月</t>
  </si>
  <si>
    <t>５月</t>
  </si>
  <si>
    <t>６月</t>
  </si>
  <si>
    <t>７月</t>
  </si>
  <si>
    <t>８月</t>
  </si>
  <si>
    <t>９月</t>
  </si>
  <si>
    <t>貸館利用件数（団体別）</t>
  </si>
  <si>
    <t>大和市</t>
  </si>
  <si>
    <t>指定管理者</t>
  </si>
  <si>
    <t>国、地方公共団体</t>
  </si>
  <si>
    <t>公共的団体</t>
  </si>
  <si>
    <t>文化芸術振興</t>
  </si>
  <si>
    <t>その他</t>
  </si>
  <si>
    <t>貸館利用件数（用途別）</t>
  </si>
  <si>
    <t>メディア芸術（映画、アニメ等）</t>
  </si>
  <si>
    <t>芸能（落語、漫談、歌唱等）</t>
  </si>
  <si>
    <t>生活文化（華道、書道等）</t>
  </si>
  <si>
    <t>講演会、集会、式典等</t>
  </si>
  <si>
    <t>貸館利用者数</t>
  </si>
  <si>
    <t>メインホール</t>
  </si>
  <si>
    <t>サブホール</t>
  </si>
  <si>
    <t>ギャラリー</t>
  </si>
  <si>
    <t>マルチスペース</t>
  </si>
  <si>
    <t>文化芸術事業本数</t>
  </si>
  <si>
    <t>芸術鑑賞事業</t>
  </si>
  <si>
    <t>芸術創造事業</t>
  </si>
  <si>
    <t>創造活動支援事業</t>
  </si>
  <si>
    <t>連携事業</t>
  </si>
  <si>
    <t>文化芸術事業延べ観客数、参加者数</t>
  </si>
  <si>
    <t>１０月</t>
    <rPh sb="2" eb="3">
      <t>ガツ</t>
    </rPh>
    <phoneticPr fontId="6"/>
  </si>
  <si>
    <t>伝統芸能（雅楽、能楽、歌舞伎等）</t>
    <phoneticPr fontId="6"/>
  </si>
  <si>
    <t>芸術（音楽、演劇、舞踊、美術等）</t>
    <phoneticPr fontId="6"/>
  </si>
  <si>
    <t>１　利用状況（利用者数、利用件数、利用種別等）</t>
    <rPh sb="2" eb="4">
      <t>リヨウ</t>
    </rPh>
    <rPh sb="4" eb="6">
      <t>ジョウキョウ</t>
    </rPh>
    <rPh sb="7" eb="9">
      <t>リヨウ</t>
    </rPh>
    <rPh sb="9" eb="10">
      <t>シャ</t>
    </rPh>
    <rPh sb="10" eb="11">
      <t>スウ</t>
    </rPh>
    <rPh sb="12" eb="14">
      <t>リヨウ</t>
    </rPh>
    <rPh sb="14" eb="16">
      <t>ケンスウ</t>
    </rPh>
    <rPh sb="17" eb="19">
      <t>リヨウ</t>
    </rPh>
    <rPh sb="19" eb="21">
      <t>シュベツ</t>
    </rPh>
    <rPh sb="21" eb="22">
      <t>トウ</t>
    </rPh>
    <phoneticPr fontId="6"/>
  </si>
  <si>
    <t>やまと芸術文化ホールの運営状況について</t>
    <rPh sb="3" eb="5">
      <t>ゲイジュツ</t>
    </rPh>
    <rPh sb="5" eb="7">
      <t>ブンカ</t>
    </rPh>
    <rPh sb="11" eb="13">
      <t>ウンエイ</t>
    </rPh>
    <rPh sb="13" eb="15">
      <t>ジョウキョウ</t>
    </rPh>
    <phoneticPr fontId="6"/>
  </si>
  <si>
    <t>稼働率（日数単位）</t>
  </si>
  <si>
    <t>稼働率（利用区分単位）</t>
  </si>
  <si>
    <t>２　稼働率</t>
    <rPh sb="2" eb="4">
      <t>カドウ</t>
    </rPh>
    <rPh sb="4" eb="5">
      <t>リツ</t>
    </rPh>
    <phoneticPr fontId="6"/>
  </si>
  <si>
    <t>日付</t>
  </si>
  <si>
    <t>会場</t>
  </si>
  <si>
    <t>事業名</t>
  </si>
  <si>
    <t>内容</t>
  </si>
  <si>
    <t>料金</t>
  </si>
  <si>
    <t>メインホール</t>
    <phoneticPr fontId="6"/>
  </si>
  <si>
    <t>人材育成、普及事業</t>
    <phoneticPr fontId="6"/>
  </si>
  <si>
    <t>創造活動支援事業</t>
    <phoneticPr fontId="6"/>
  </si>
  <si>
    <t>入場者数</t>
    <phoneticPr fontId="6"/>
  </si>
  <si>
    <t>サブホール</t>
    <phoneticPr fontId="6"/>
  </si>
  <si>
    <t>１１月</t>
  </si>
  <si>
    <t>１２月</t>
    <phoneticPr fontId="6"/>
  </si>
  <si>
    <t>１月</t>
  </si>
  <si>
    <t>２月</t>
  </si>
  <si>
    <t>３月</t>
  </si>
  <si>
    <t>無料</t>
    <phoneticPr fontId="6"/>
  </si>
  <si>
    <t>ギャラリー</t>
    <phoneticPr fontId="6"/>
  </si>
  <si>
    <t>9月</t>
  </si>
  <si>
    <t>【公演中止】</t>
    <phoneticPr fontId="6"/>
  </si>
  <si>
    <t>R2</t>
    <phoneticPr fontId="6"/>
  </si>
  <si>
    <t>スプリング・ホワイエコンサート　中村愛ハープ・リサイタル</t>
    <phoneticPr fontId="6"/>
  </si>
  <si>
    <t>レ･ヴァン･フランセ2020</t>
    <phoneticPr fontId="6"/>
  </si>
  <si>
    <t>R1年度</t>
    <rPh sb="2" eb="4">
      <t>ネンド</t>
    </rPh>
    <phoneticPr fontId="6"/>
  </si>
  <si>
    <t>7月</t>
    <rPh sb="1" eb="2">
      <t>ガツ</t>
    </rPh>
    <phoneticPr fontId="6"/>
  </si>
  <si>
    <t>214名</t>
    <rPh sb="3" eb="4">
      <t>メイ</t>
    </rPh>
    <phoneticPr fontId="6"/>
  </si>
  <si>
    <t>全席指定
4,000円</t>
    <rPh sb="0" eb="2">
      <t>ゼンセキ</t>
    </rPh>
    <rPh sb="2" eb="4">
      <t>シテイ</t>
    </rPh>
    <rPh sb="10" eb="11">
      <t>エン</t>
    </rPh>
    <phoneticPr fontId="6"/>
  </si>
  <si>
    <t>お出かけコンサート</t>
    <phoneticPr fontId="6"/>
  </si>
  <si>
    <t>メインホール</t>
    <phoneticPr fontId="6"/>
  </si>
  <si>
    <t>スタインウェイピアノで私だけの演奏会を体験しよう</t>
  </si>
  <si>
    <t>メインホールの空き時間を利用し、160年の歴史ある、世界最高峰とも称されるスタインウェイピアノ（コンサートグランドピアノ（D-274））を体験できる機会として8月から実施。9月は8月のリピーターも多く、前月とあわせ延べ61名の参加となり、盛況であった。</t>
  </si>
  <si>
    <t>45名</t>
  </si>
  <si>
    <t>ベルリン・フィルハーモニー弦楽五重奏団</t>
    <phoneticPr fontId="6"/>
  </si>
  <si>
    <t>松竹大歌舞伎</t>
    <phoneticPr fontId="6"/>
  </si>
  <si>
    <t>【公演中止】</t>
    <phoneticPr fontId="6"/>
  </si>
  <si>
    <t>新型コロナウイルスの影響により、外国人指揮者の来日が叶わず、指揮者および曲目の一部を変更して実施した。</t>
    <phoneticPr fontId="6"/>
  </si>
  <si>
    <t>421名</t>
  </si>
  <si>
    <t xml:space="preserve">全席指定
S席:6,000円
A席:5,000円
S学生:3,000円
A学生:2,500円
</t>
    <phoneticPr fontId="6"/>
  </si>
  <si>
    <t>IL DEVUコンサート～学生合唱団を迎えて～</t>
  </si>
  <si>
    <t>市民参加事業の一つとして、市内学生合唱団と、国内で活躍するオペラ歌手ユニット「IL DEVU」との共演を当初企画していたが、新型コロナウイルス感染拡大防止を鑑みて、学生のみの演奏を事前に録画し、本番ではその動画に合わせて「IL DEVU」が歌うという新しい共演の形に変更して実施した。「IL DEV」メンバーの望月氏・河原氏が学生たちに事前指導を行い、学生たちにとってはプロの指導によりレベルアップを図ると同時に、歌うことの喜びを改めて感じることのできる機会となった。動画による共演はコロナ禍のなか生まれたアイデアであったが、出演者、市内学校、ホールのチームワークによって、新たな表現の形を提案することができた。</t>
  </si>
  <si>
    <t>317名</t>
  </si>
  <si>
    <t xml:space="preserve">全席指定
S席:4,000円
A席3,000円
S学生:2,000円
A学生:1,500円
</t>
    <phoneticPr fontId="6"/>
  </si>
  <si>
    <t>3F屋内こども広場多目的室</t>
    <phoneticPr fontId="6"/>
  </si>
  <si>
    <t>らくごかさんのおさほうきょうしつ</t>
    <phoneticPr fontId="6"/>
  </si>
  <si>
    <t>【開催中止】</t>
    <rPh sb="1" eb="3">
      <t>カイサイ</t>
    </rPh>
    <rPh sb="3" eb="5">
      <t>チュウシ</t>
    </rPh>
    <phoneticPr fontId="6"/>
  </si>
  <si>
    <t>6F生涯学習センター610大会議室</t>
    <phoneticPr fontId="6"/>
  </si>
  <si>
    <t>もっと知りたい紙切りの世界</t>
    <phoneticPr fontId="6"/>
  </si>
  <si>
    <t>メインホール</t>
    <phoneticPr fontId="6"/>
  </si>
  <si>
    <t>周年事業としては初めてのクラシック公演を実施した。新型コロナウイルス感染拡大防止のため、市松模様配席での販売からスタートし、後日2階席の一部は市松模様を解除して販売し、完売となった。出演者の知名度の高さや、馴染み深い曲目で満席のお客様からのあたたかい拍手をいただき、来場者満足度の高い公演となった。</t>
    <phoneticPr fontId="6"/>
  </si>
  <si>
    <t xml:space="preserve">S席：4,000円
A席：3,000円
</t>
    <phoneticPr fontId="6"/>
  </si>
  <si>
    <t>501名</t>
    <phoneticPr fontId="6"/>
  </si>
  <si>
    <t>映画上映会　「愛と死の記録」　</t>
    <phoneticPr fontId="6"/>
  </si>
  <si>
    <t>新型コロナウイルス感染拡大の影響で事業の延期・中止があったため、計画外の事業として気軽に楽しんでいただける映画上映会を開催。昭和を代表する俳優の渡哲也の追悼の意を込め、渡と女優の吉永小百合との共演によるモノクローム映画（製作年1966年）を上映した。シニア層を中心に多くのお客様が来場され、昔懐かしい日活映画に涙される方も多く、感動したというお声もいただいた。</t>
    <phoneticPr fontId="6"/>
  </si>
  <si>
    <t>1,000円</t>
    <phoneticPr fontId="6"/>
  </si>
  <si>
    <t>114名</t>
    <phoneticPr fontId="6"/>
  </si>
  <si>
    <t xml:space="preserve">落語フェスタ
やまと寄席
～その五～
1.輝きの会
2.極みの会
</t>
    <phoneticPr fontId="6"/>
  </si>
  <si>
    <t xml:space="preserve">全席指定
輝きの会 1,500円
極みの会 4,000円
動画配信
（極みの会）
1,500円
</t>
    <phoneticPr fontId="6"/>
  </si>
  <si>
    <t xml:space="preserve">191名
配信
62名
</t>
    <phoneticPr fontId="6"/>
  </si>
  <si>
    <t>らくごライブラリー</t>
    <phoneticPr fontId="6"/>
  </si>
  <si>
    <t>落語フェスタの関連事業として、紙切り作品や落語に関連する展示などを行った。開催については入場規制を設け、見学者が一定の距離を保てる展示や配置とした。「やまと寄席」来場者以外の、落語に興味のあるお客様にもご来場いただけた。</t>
    <phoneticPr fontId="6"/>
  </si>
  <si>
    <t>無料</t>
    <phoneticPr fontId="6"/>
  </si>
  <si>
    <t>95名</t>
    <rPh sb="2" eb="3">
      <t>メイ</t>
    </rPh>
    <phoneticPr fontId="6"/>
  </si>
  <si>
    <t xml:space="preserve">ホワイエコンサート特別公演　
中村愛ハープ・リサイタル
</t>
    <phoneticPr fontId="6"/>
  </si>
  <si>
    <t>365名</t>
    <rPh sb="3" eb="4">
      <t>メイ</t>
    </rPh>
    <phoneticPr fontId="6"/>
  </si>
  <si>
    <t>1月29</t>
    <rPh sb="1" eb="2">
      <t>ガツ</t>
    </rPh>
    <phoneticPr fontId="6"/>
  </si>
  <si>
    <t xml:space="preserve">森山良子コンサートツアー2020～2021
～My Story～
</t>
    <phoneticPr fontId="6"/>
  </si>
  <si>
    <t>昨年5月の延期公演として、一流の歌唱力を持つ人気シンガーソングライターの森山良子を迎え、コンサートツアーを開催した。1月上旬の緊急事態宣言により、開演時間を早めたため、希望者には払い戻しを受け付けた。当日は森山さんご本人による、感染予防対策を呼びかけるアナウンスもあり、場内は常時落ち着いた雰囲気となった。「涙そうそう」、「さとうきび畑」などのヒット曲に加え、オペラアリアの歌唱もあり、来場された方にとっては、非常に贅沢で、満足度の高い公演となった。</t>
    <phoneticPr fontId="6"/>
  </si>
  <si>
    <t xml:space="preserve">全席指定
6,500円
</t>
    <phoneticPr fontId="6"/>
  </si>
  <si>
    <t>296名</t>
    <phoneticPr fontId="6"/>
  </si>
  <si>
    <t>会場確定前に中止決定</t>
    <phoneticPr fontId="6"/>
  </si>
  <si>
    <t>お出かけコンサート</t>
    <phoneticPr fontId="6"/>
  </si>
  <si>
    <t>1月</t>
    <rPh sb="1" eb="2">
      <t>ガツ</t>
    </rPh>
    <phoneticPr fontId="6"/>
  </si>
  <si>
    <t>【公演中止】</t>
    <phoneticPr fontId="6"/>
  </si>
  <si>
    <t xml:space="preserve">ホワイエコンサート
徳永真一郎＆飯野和英デュオ・リサイタル
</t>
    <phoneticPr fontId="6"/>
  </si>
  <si>
    <t>米良美一講演会＆ミニコンサート</t>
    <phoneticPr fontId="6"/>
  </si>
  <si>
    <t>カウンターテナー歌手の米良美一を招き、2020年2月の延期公演として、健康と文化芸術に関する講演会を行った。米良氏は、自身の経験をもとに心の健康の大切さを語り、バロック音楽、「もののけ姫」「ヨイトマケの唄」を熱唱した。来場されたお客様からは、「コロナ禍で心に響く内容だった」など満足した声を多くいただいた。</t>
    <phoneticPr fontId="6"/>
  </si>
  <si>
    <t xml:space="preserve">全席指定
2,000円
</t>
    <phoneticPr fontId="6"/>
  </si>
  <si>
    <t>141名</t>
    <phoneticPr fontId="6"/>
  </si>
  <si>
    <t>メインホール</t>
    <phoneticPr fontId="6"/>
  </si>
  <si>
    <t xml:space="preserve">避難訓練コンサート
富田沙緒里ソプラノコンサート
</t>
    <phoneticPr fontId="6"/>
  </si>
  <si>
    <t>2月</t>
    <rPh sb="1" eb="2">
      <t>ガツ</t>
    </rPh>
    <phoneticPr fontId="6"/>
  </si>
  <si>
    <t>アートマネジメント講座</t>
    <phoneticPr fontId="6"/>
  </si>
  <si>
    <t>市民参加事業「きいろいバケツ」</t>
    <phoneticPr fontId="6"/>
  </si>
  <si>
    <t>3月13日～
3月21日</t>
    <rPh sb="1" eb="2">
      <t>ガツ</t>
    </rPh>
    <rPh sb="4" eb="5">
      <t>ニチ</t>
    </rPh>
    <rPh sb="8" eb="9">
      <t>ガツ</t>
    </rPh>
    <rPh sb="11" eb="12">
      <t>ニチ</t>
    </rPh>
    <phoneticPr fontId="6"/>
  </si>
  <si>
    <t>ギャラリー</t>
    <phoneticPr fontId="6"/>
  </si>
  <si>
    <t>造形作家玉田多紀ダンボール恐竜の探しモノ</t>
    <phoneticPr fontId="6"/>
  </si>
  <si>
    <t>【開催中止】</t>
    <phoneticPr fontId="6"/>
  </si>
  <si>
    <t>3月</t>
    <phoneticPr fontId="6"/>
  </si>
  <si>
    <t>会場確定前に中止決定</t>
    <phoneticPr fontId="6"/>
  </si>
  <si>
    <t>玉田多紀トークショー</t>
    <phoneticPr fontId="6"/>
  </si>
  <si>
    <t>【開催中止】</t>
    <phoneticPr fontId="6"/>
  </si>
  <si>
    <t>8月</t>
    <rPh sb="1" eb="2">
      <t>ガツ</t>
    </rPh>
    <phoneticPr fontId="6"/>
  </si>
  <si>
    <t>スタインウェイピアノで私だけの演奏会を体験しよう</t>
    <phoneticPr fontId="6"/>
  </si>
  <si>
    <t>メインホールの空いている時間を利用し、160年の歴史ある世界最高峰とも称されるスタインウェイピアノ（コンサートグランドピアノ（D-274））を体験できる機会として、急遽企画実施した。</t>
    <phoneticPr fontId="6"/>
  </si>
  <si>
    <t xml:space="preserve">16名 </t>
    <phoneticPr fontId="6"/>
  </si>
  <si>
    <t xml:space="preserve">ホワイエコンサート
</t>
    <phoneticPr fontId="6"/>
  </si>
  <si>
    <t xml:space="preserve">メインホール
</t>
    <phoneticPr fontId="6"/>
  </si>
  <si>
    <t>市民レセプショニスト講座</t>
    <phoneticPr fontId="6"/>
  </si>
  <si>
    <t>【開催中止】</t>
    <phoneticPr fontId="6"/>
  </si>
  <si>
    <t>【公演延期】
2021年8月予定</t>
    <rPh sb="11" eb="12">
      <t>ネン</t>
    </rPh>
    <rPh sb="13" eb="14">
      <t>ガツ</t>
    </rPh>
    <rPh sb="14" eb="16">
      <t>ヨテイ</t>
    </rPh>
    <phoneticPr fontId="6"/>
  </si>
  <si>
    <t>オペラ講座</t>
    <rPh sb="3" eb="5">
      <t>コウザ</t>
    </rPh>
    <phoneticPr fontId="6"/>
  </si>
  <si>
    <t>サブホール</t>
    <phoneticPr fontId="6"/>
  </si>
  <si>
    <t>【公演中止】</t>
    <rPh sb="1" eb="3">
      <t>コウエン</t>
    </rPh>
    <rPh sb="3" eb="5">
      <t>チュウシ</t>
    </rPh>
    <phoneticPr fontId="6"/>
  </si>
  <si>
    <t>レ･ヴァン･フランセ公開リハーサル</t>
    <phoneticPr fontId="6"/>
  </si>
  <si>
    <t>【公演中止】</t>
    <phoneticPr fontId="6"/>
  </si>
  <si>
    <t>森山良子コンサートツアー2020～2021</t>
    <phoneticPr fontId="6"/>
  </si>
  <si>
    <t>2021年1月29日に公演延期】</t>
    <phoneticPr fontId="6"/>
  </si>
  <si>
    <t>ホームページ</t>
    <phoneticPr fontId="6"/>
  </si>
  <si>
    <t>シリウスHP内「文化創造★ファクトリー」にて、全館共通テーマである『StayHome～健やかに～』に合わせてメッセージ配信を行った。これまでの公演を振り返り、様々な芸術がもつ力を改めて伝えるとともに、公演の再開に向けたスタッフの前向きな気持ちを伝えるメッセージとした。</t>
    <phoneticPr fontId="6"/>
  </si>
  <si>
    <t xml:space="preserve">仲道郁代 不思議ボール
</t>
    <phoneticPr fontId="6"/>
  </si>
  <si>
    <t xml:space="preserve">中村愛ハープ・リサイタル 年4回実施している無料のホワイエコンサートは、新型コロナウイルス感染拡大防止を鑑み、密集・混雑を避け、メインホールにて実施した。新聞2社（神奈川新聞、朝日マリオン）で紹介いただいた結果、多くのお客様が来場され、市松模様の1階席は、ほぼ満席となった。
ハープの音色によるクリスマスの名曲を中心とした季節感のあるプログラムをメインホールでお楽しみいただけた。 
</t>
    <phoneticPr fontId="6"/>
  </si>
  <si>
    <t>２　文化芸術事業の実施状況</t>
    <rPh sb="2" eb="4">
      <t>ブンカ</t>
    </rPh>
    <rPh sb="4" eb="6">
      <t>ゲイジュツ</t>
    </rPh>
    <rPh sb="6" eb="8">
      <t>ジギョウ</t>
    </rPh>
    <rPh sb="9" eb="11">
      <t>ジッシ</t>
    </rPh>
    <rPh sb="11" eb="13">
      <t>ジョウキョウ</t>
    </rPh>
    <phoneticPr fontId="6"/>
  </si>
  <si>
    <t xml:space="preserve">真打昇進を目指している二ツ目の落語家のみが出演する「輝きの会」、
円熟の芸を堪能できる真打の落語家と紙切りが出演する「極みの会」、という2つの落語会を開催した。新型コロナウイルス感染拡大防止のため、席数を半数に制限してチケットを発売した。メディアでの活躍が多い出演者ということもあって、公演1か月前には予定枚数終了となった。来場者からは、「毎年楽しみにしています」など感動のお声をたくさんいただいた。「極みの会」のみ有料の動画配信を行った。生配信は様々なリスクが想定されることから、アーカイブ配信とし、配信期間は2日間とした。自主事業で初めての配信だったが、50名以上の方に配信を視聴いただけた。
</t>
    <phoneticPr fontId="6"/>
  </si>
  <si>
    <t xml:space="preserve">【6/1に公演延期】⇒【公演中止】
</t>
    <phoneticPr fontId="6"/>
  </si>
  <si>
    <t>オフブロードウェイミュージカル
「Forever Plaid」</t>
    <phoneticPr fontId="6"/>
  </si>
  <si>
    <t>シリウス文化創造ファクトリー
健やかにStayHome</t>
    <phoneticPr fontId="6"/>
  </si>
  <si>
    <t>1枠（1時間）
2,000円</t>
    <phoneticPr fontId="6"/>
  </si>
  <si>
    <t>主催として初のオペラ公演を開催予定だったが、新型コロナウイルス感染拡大防止のため見送り、内容をコンサートに変更して開催した。ナレーションや舞台セットを入れ、オペラ「蝶々夫人」の世界観を残す工夫をした。演出家の解説も入り、オペラ初心者にもわかりやすく、またオペラを熟知している方にとっても新しい形での楽しみ方を提供でき、来場者満足度の高い公演となった。</t>
    <phoneticPr fontId="6"/>
  </si>
  <si>
    <t>佐藤美枝子＆服部容子ジョイント・コンサート</t>
    <phoneticPr fontId="6"/>
  </si>
  <si>
    <t>大和市文化創造拠点 シリウス 開館4周年記念事業 幸田浩子＆村治佳織デュオ・リサイタル</t>
    <phoneticPr fontId="6"/>
  </si>
  <si>
    <t>※新型コロナウイルス感染拡大防止のため、令和２年３月６日～令和２年６月３０日（マルチスペースは７月３１日）まで臨時休館としました。</t>
    <rPh sb="1" eb="3">
      <t>シンガタ</t>
    </rPh>
    <rPh sb="10" eb="12">
      <t>カンセン</t>
    </rPh>
    <rPh sb="12" eb="14">
      <t>カクダイ</t>
    </rPh>
    <rPh sb="14" eb="16">
      <t>ボウシ</t>
    </rPh>
    <rPh sb="20" eb="22">
      <t>レイワ</t>
    </rPh>
    <rPh sb="23" eb="24">
      <t>ネン</t>
    </rPh>
    <rPh sb="25" eb="26">
      <t>ガツ</t>
    </rPh>
    <rPh sb="27" eb="28">
      <t>ニチ</t>
    </rPh>
    <rPh sb="29" eb="31">
      <t>レイワ</t>
    </rPh>
    <rPh sb="32" eb="33">
      <t>ネン</t>
    </rPh>
    <rPh sb="34" eb="35">
      <t>ガツ</t>
    </rPh>
    <rPh sb="37" eb="38">
      <t>ニチ</t>
    </rPh>
    <rPh sb="48" eb="49">
      <t>ガツ</t>
    </rPh>
    <rPh sb="51" eb="52">
      <t>ニチ</t>
    </rPh>
    <rPh sb="55" eb="57">
      <t>リンジ</t>
    </rPh>
    <rPh sb="57" eb="59">
      <t>キュウカン</t>
    </rPh>
    <phoneticPr fontId="6"/>
  </si>
  <si>
    <t>尾高忠明指揮
東京フィルハーモニー交響楽団</t>
    <phoneticPr fontId="6"/>
  </si>
  <si>
    <t>メインホール</t>
    <phoneticPr fontId="6"/>
  </si>
  <si>
    <t>メインホール
ホワイエ</t>
    <phoneticPr fontId="6"/>
  </si>
  <si>
    <t>メインホール
ホワイエ</t>
    <phoneticPr fontId="6"/>
  </si>
  <si>
    <t>会場確定前に
中止決定</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</si>
</sst>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1"/>
      <color theme="1"/>
      <name val="ＭＳ Ｐゴシック"/>
      <family val="2"/>
      <charset val="128"/>
      <scheme val="minor"/>
    </font>
    <font>
      <sz val="10"/>
      <color theme="1"/>
      <name val="Century"/>
      <family val="1"/>
    </font>
    <font>
      <sz val="10.5"/>
      <color rgb="FF000000"/>
      <name val="ＭＳ ゴシック"/>
      <family val="3"/>
      <charset val="128"/>
    </font>
    <font>
      <sz val="10"/>
      <color rgb="FF000000"/>
      <name val="ＭＳ 明朝"/>
      <family val="1"/>
      <charset val="128"/>
    </font>
    <font>
      <sz val="10.5"/>
      <color rgb="FF000000"/>
      <name val="ＭＳ 明朝"/>
      <family val="1"/>
      <charset val="128"/>
    </font>
    <font>
      <sz val="6"/>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明朝"/>
      <family val="1"/>
      <charset val="128"/>
    </font>
    <font>
      <sz val="12"/>
      <color theme="1"/>
      <name val="ＭＳ Ｐゴシック"/>
      <family val="2"/>
      <charset val="128"/>
      <scheme val="minor"/>
    </font>
    <font>
      <sz val="10"/>
      <color rgb="FF000000"/>
      <name val="ＭＳ Ｐゴシック"/>
      <family val="3"/>
      <charset val="128"/>
      <scheme val="minor"/>
    </font>
    <font>
      <sz val="10"/>
      <color rgb="FF000000"/>
      <name val="ＭＳ ゴシック"/>
      <family val="3"/>
      <charset val="128"/>
    </font>
    <font>
      <sz val="9"/>
      <color theme="1"/>
      <name val="ＭＳ 明朝"/>
      <family val="1"/>
      <charset val="128"/>
    </font>
    <font>
      <sz val="10"/>
      <name val="ＭＳ 明朝"/>
      <family val="1"/>
      <charset val="128"/>
    </font>
    <font>
      <sz val="16"/>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s>
  <fills count="7">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F2F2F2"/>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bottom/>
      <diagonal/>
    </border>
    <border>
      <left/>
      <right/>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medium">
        <color rgb="FF000000"/>
      </bottom>
      <diagonal/>
    </border>
    <border>
      <left style="medium">
        <color indexed="64"/>
      </left>
      <right style="medium">
        <color indexed="64"/>
      </right>
      <top style="dotted">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38" fontId="3" fillId="3" borderId="8" xfId="1" applyFont="1" applyFill="1" applyBorder="1" applyAlignment="1">
      <alignment horizontal="right" vertical="center" shrinkToFit="1"/>
    </xf>
    <xf numFmtId="38" fontId="3" fillId="3" borderId="18" xfId="1" applyFont="1" applyFill="1" applyBorder="1" applyAlignment="1">
      <alignment horizontal="right" vertical="center" shrinkToFit="1"/>
    </xf>
    <xf numFmtId="0" fontId="5" fillId="0" borderId="10" xfId="0" applyFont="1" applyBorder="1" applyAlignment="1">
      <alignment horizontal="justify" vertical="center" shrinkToFit="1"/>
    </xf>
    <xf numFmtId="38" fontId="5" fillId="0" borderId="8" xfId="1" applyFont="1" applyBorder="1" applyAlignment="1">
      <alignment horizontal="right" vertical="center" shrinkToFit="1"/>
    </xf>
    <xf numFmtId="38" fontId="5" fillId="0" borderId="9" xfId="1" applyFont="1" applyBorder="1" applyAlignment="1">
      <alignment horizontal="right" vertical="center" shrinkToFit="1"/>
    </xf>
    <xf numFmtId="38" fontId="3" fillId="4" borderId="8" xfId="1" applyFont="1" applyFill="1" applyBorder="1" applyAlignment="1">
      <alignment horizontal="right" vertical="center" shrinkToFit="1"/>
    </xf>
    <xf numFmtId="0" fontId="5" fillId="0" borderId="11" xfId="0" applyFont="1" applyBorder="1" applyAlignment="1">
      <alignment horizontal="justify" vertical="center" shrinkToFit="1"/>
    </xf>
    <xf numFmtId="0" fontId="5" fillId="0" borderId="4" xfId="0" applyFont="1" applyBorder="1" applyAlignment="1">
      <alignment horizontal="justify" vertical="center" shrinkToFit="1"/>
    </xf>
    <xf numFmtId="38" fontId="5" fillId="0" borderId="12" xfId="1" applyFont="1" applyBorder="1" applyAlignment="1">
      <alignment horizontal="right" vertical="center" shrinkToFit="1"/>
    </xf>
    <xf numFmtId="38" fontId="5" fillId="0" borderId="5" xfId="1" applyFont="1" applyBorder="1" applyAlignment="1">
      <alignment horizontal="right" vertical="center" shrinkToFit="1"/>
    </xf>
    <xf numFmtId="38" fontId="3" fillId="4" borderId="12" xfId="1" applyFont="1" applyFill="1" applyBorder="1" applyAlignment="1">
      <alignment horizontal="right" vertical="center" shrinkToFit="1"/>
    </xf>
    <xf numFmtId="0" fontId="0" fillId="0" borderId="0" xfId="0" applyAlignment="1">
      <alignment vertical="center" shrinkToFit="1"/>
    </xf>
    <xf numFmtId="9" fontId="3" fillId="3" borderId="9" xfId="0" applyNumberFormat="1" applyFont="1" applyFill="1" applyBorder="1" applyAlignment="1">
      <alignment horizontal="right" vertical="center" wrapText="1"/>
    </xf>
    <xf numFmtId="0" fontId="5" fillId="0" borderId="21" xfId="0" applyFont="1" applyBorder="1" applyAlignment="1">
      <alignment horizontal="justify" vertical="center" wrapText="1"/>
    </xf>
    <xf numFmtId="9" fontId="5" fillId="0" borderId="9" xfId="0" applyNumberFormat="1" applyFont="1" applyBorder="1" applyAlignment="1">
      <alignment horizontal="right" vertical="center" wrapText="1"/>
    </xf>
    <xf numFmtId="9" fontId="5" fillId="0" borderId="22" xfId="0" applyNumberFormat="1" applyFont="1" applyBorder="1" applyAlignment="1">
      <alignment horizontal="right" vertical="center" wrapText="1"/>
    </xf>
    <xf numFmtId="0" fontId="5" fillId="0" borderId="9" xfId="0" applyFont="1" applyBorder="1" applyAlignment="1">
      <alignment horizontal="justify" vertical="center" wrapText="1"/>
    </xf>
    <xf numFmtId="9" fontId="5" fillId="0" borderId="21" xfId="0" applyNumberFormat="1" applyFont="1" applyBorder="1" applyAlignment="1">
      <alignment horizontal="right" vertical="center" wrapText="1"/>
    </xf>
    <xf numFmtId="0" fontId="5" fillId="0" borderId="5" xfId="0" applyFont="1" applyBorder="1" applyAlignment="1">
      <alignment horizontal="justify" vertical="center" wrapText="1"/>
    </xf>
    <xf numFmtId="9" fontId="5" fillId="0" borderId="5" xfId="0" applyNumberFormat="1" applyFont="1" applyBorder="1" applyAlignment="1">
      <alignment horizontal="right" vertical="center" wrapText="1"/>
    </xf>
    <xf numFmtId="0" fontId="5" fillId="0" borderId="23"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2" xfId="0" applyFont="1" applyBorder="1" applyAlignment="1">
      <alignment horizontal="justify" vertical="center" wrapText="1"/>
    </xf>
    <xf numFmtId="9" fontId="5" fillId="0" borderId="24" xfId="0" applyNumberFormat="1" applyFont="1" applyBorder="1" applyAlignment="1">
      <alignment horizontal="right" vertical="center" wrapText="1"/>
    </xf>
    <xf numFmtId="0" fontId="7" fillId="2" borderId="1" xfId="0" applyFont="1" applyFill="1" applyBorder="1" applyAlignment="1">
      <alignment horizontal="center" vertical="center" wrapText="1"/>
    </xf>
    <xf numFmtId="38" fontId="5" fillId="0" borderId="26" xfId="1" applyFont="1" applyBorder="1" applyAlignment="1">
      <alignment horizontal="right" vertical="center" shrinkToFit="1"/>
    </xf>
    <xf numFmtId="0" fontId="11" fillId="2" borderId="25"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5" fillId="0" borderId="0" xfId="0" applyFont="1" applyBorder="1" applyAlignment="1">
      <alignment horizontal="justify" vertical="center" shrinkToFit="1"/>
    </xf>
    <xf numFmtId="38" fontId="5" fillId="0" borderId="0" xfId="1" applyFont="1" applyBorder="1" applyAlignment="1">
      <alignment horizontal="right" vertical="center" shrinkToFit="1"/>
    </xf>
    <xf numFmtId="0" fontId="12" fillId="5" borderId="6"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4" fillId="0" borderId="10" xfId="0" applyFont="1" applyBorder="1" applyAlignment="1">
      <alignment horizontal="justify" vertical="center" shrinkToFit="1"/>
    </xf>
    <xf numFmtId="0" fontId="4" fillId="0" borderId="11" xfId="0" applyFont="1" applyBorder="1" applyAlignment="1">
      <alignment horizontal="justify" vertical="center" shrinkToFit="1"/>
    </xf>
    <xf numFmtId="0" fontId="4" fillId="0" borderId="4" xfId="0" applyFont="1" applyBorder="1" applyAlignment="1">
      <alignment horizontal="justify" vertical="center" shrinkToFit="1"/>
    </xf>
    <xf numFmtId="9" fontId="5" fillId="0" borderId="23" xfId="0" applyNumberFormat="1" applyFont="1" applyBorder="1" applyAlignment="1">
      <alignment horizontal="right" vertical="center" wrapText="1"/>
    </xf>
    <xf numFmtId="38" fontId="5" fillId="0" borderId="24" xfId="1" applyFont="1" applyBorder="1" applyAlignment="1">
      <alignment horizontal="right" vertical="center" shrinkToFit="1"/>
    </xf>
    <xf numFmtId="38" fontId="3" fillId="4" borderId="17" xfId="1" applyFont="1" applyFill="1" applyBorder="1" applyAlignment="1">
      <alignment horizontal="right" vertical="center" shrinkToFit="1"/>
    </xf>
    <xf numFmtId="9" fontId="3" fillId="3" borderId="18" xfId="0" applyNumberFormat="1" applyFont="1" applyFill="1" applyBorder="1" applyAlignment="1">
      <alignment horizontal="right" vertical="center" wrapText="1"/>
    </xf>
    <xf numFmtId="9" fontId="5" fillId="0" borderId="28" xfId="0" applyNumberFormat="1" applyFont="1" applyBorder="1" applyAlignment="1">
      <alignment horizontal="right" vertical="center" wrapText="1"/>
    </xf>
    <xf numFmtId="9" fontId="5" fillId="0" borderId="12" xfId="0" applyNumberFormat="1" applyFont="1" applyBorder="1" applyAlignment="1">
      <alignment horizontal="right" vertical="center" wrapText="1"/>
    </xf>
    <xf numFmtId="9" fontId="5" fillId="0" borderId="8" xfId="0" applyNumberFormat="1" applyFont="1" applyBorder="1" applyAlignment="1">
      <alignment horizontal="right" vertical="center" wrapText="1"/>
    </xf>
    <xf numFmtId="0" fontId="0" fillId="0" borderId="0" xfId="0" applyAlignment="1">
      <alignment horizontal="left" vertical="center"/>
    </xf>
    <xf numFmtId="0" fontId="7" fillId="2" borderId="1" xfId="0" applyFont="1" applyFill="1" applyBorder="1" applyAlignment="1">
      <alignment horizontal="left" vertical="center" wrapText="1"/>
    </xf>
    <xf numFmtId="38" fontId="5" fillId="0" borderId="5" xfId="1" applyFont="1" applyFill="1" applyBorder="1" applyAlignment="1">
      <alignment horizontal="right" vertical="center" shrinkToFit="1"/>
    </xf>
    <xf numFmtId="38" fontId="3" fillId="0" borderId="8" xfId="1" applyFont="1" applyFill="1" applyBorder="1" applyAlignment="1">
      <alignment horizontal="right" vertical="center" shrinkToFit="1"/>
    </xf>
    <xf numFmtId="38" fontId="3" fillId="6" borderId="18" xfId="1" applyFont="1" applyFill="1" applyBorder="1" applyAlignment="1">
      <alignment horizontal="right" vertical="center" shrinkToFit="1"/>
    </xf>
    <xf numFmtId="38" fontId="3" fillId="0" borderId="26" xfId="1" applyFont="1" applyFill="1" applyBorder="1" applyAlignment="1">
      <alignment horizontal="right" vertical="center" shrinkToFit="1"/>
    </xf>
    <xf numFmtId="9" fontId="5" fillId="0" borderId="9" xfId="0" applyNumberFormat="1" applyFont="1" applyFill="1" applyBorder="1" applyAlignment="1">
      <alignment horizontal="right" vertical="center" wrapText="1"/>
    </xf>
    <xf numFmtId="9" fontId="5" fillId="0" borderId="5" xfId="0" applyNumberFormat="1" applyFont="1" applyFill="1" applyBorder="1" applyAlignment="1">
      <alignment horizontal="right" vertical="center" wrapText="1"/>
    </xf>
    <xf numFmtId="9" fontId="3" fillId="6" borderId="9" xfId="0" applyNumberFormat="1" applyFont="1" applyFill="1" applyBorder="1" applyAlignment="1">
      <alignment horizontal="right" vertical="center" wrapText="1"/>
    </xf>
    <xf numFmtId="9" fontId="5" fillId="0" borderId="8" xfId="0" applyNumberFormat="1" applyFont="1" applyFill="1" applyBorder="1" applyAlignment="1">
      <alignment horizontal="right" vertical="center" wrapText="1"/>
    </xf>
    <xf numFmtId="0" fontId="5" fillId="0" borderId="23" xfId="0" applyFont="1" applyBorder="1" applyAlignment="1">
      <alignment horizontal="right" vertical="center" wrapText="1"/>
    </xf>
    <xf numFmtId="0" fontId="5" fillId="0" borderId="26" xfId="0" applyFont="1" applyBorder="1" applyAlignment="1">
      <alignment horizontal="right" vertical="center" wrapText="1"/>
    </xf>
    <xf numFmtId="9" fontId="5" fillId="0" borderId="26" xfId="0" applyNumberFormat="1" applyFont="1" applyBorder="1" applyAlignment="1">
      <alignment horizontal="right" vertical="center" wrapText="1"/>
    </xf>
    <xf numFmtId="9" fontId="9" fillId="0" borderId="28" xfId="0" applyNumberFormat="1" applyFont="1" applyBorder="1" applyAlignment="1">
      <alignment horizontal="right" vertical="center" wrapText="1"/>
    </xf>
    <xf numFmtId="9" fontId="9" fillId="0" borderId="12" xfId="0" applyNumberFormat="1" applyFont="1" applyFill="1" applyBorder="1" applyAlignment="1">
      <alignment horizontal="right" vertical="center" wrapText="1"/>
    </xf>
    <xf numFmtId="38" fontId="0" fillId="6" borderId="18" xfId="1" applyFont="1" applyFill="1" applyBorder="1">
      <alignment vertical="center"/>
    </xf>
    <xf numFmtId="38" fontId="0" fillId="0" borderId="23" xfId="1" applyFont="1" applyBorder="1">
      <alignment vertical="center"/>
    </xf>
    <xf numFmtId="38" fontId="0" fillId="0" borderId="28" xfId="1" applyFont="1" applyBorder="1">
      <alignment vertical="center"/>
    </xf>
    <xf numFmtId="38" fontId="0" fillId="0" borderId="26" xfId="1" applyFont="1" applyBorder="1">
      <alignment vertical="center"/>
    </xf>
    <xf numFmtId="0" fontId="5" fillId="6" borderId="18" xfId="0" applyFont="1" applyFill="1" applyBorder="1" applyAlignment="1">
      <alignment horizontal="right" vertical="center" wrapText="1"/>
    </xf>
    <xf numFmtId="56" fontId="8"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56" fontId="8" fillId="4" borderId="1" xfId="0" applyNumberFormat="1" applyFont="1" applyFill="1" applyBorder="1" applyAlignment="1">
      <alignment horizontal="justify" vertical="center" wrapText="1"/>
    </xf>
    <xf numFmtId="0" fontId="18" fillId="4" borderId="1" xfId="0" applyFont="1" applyFill="1" applyBorder="1" applyAlignment="1">
      <alignment vertical="center" wrapText="1"/>
    </xf>
    <xf numFmtId="0" fontId="8" fillId="4" borderId="13" xfId="0" applyFont="1" applyFill="1" applyBorder="1" applyAlignment="1">
      <alignment vertical="center" wrapText="1"/>
    </xf>
    <xf numFmtId="56" fontId="8" fillId="4" borderId="13" xfId="0" applyNumberFormat="1"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13" xfId="0" applyFont="1" applyFill="1" applyBorder="1" applyAlignment="1">
      <alignment horizontal="justify" vertical="center" wrapText="1"/>
    </xf>
    <xf numFmtId="0" fontId="8" fillId="4" borderId="3"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6" xfId="0" applyFont="1" applyFill="1" applyBorder="1" applyAlignment="1">
      <alignment horizontal="left" vertical="center" wrapText="1"/>
    </xf>
    <xf numFmtId="56" fontId="14" fillId="4" borderId="13" xfId="0" applyNumberFormat="1"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3" xfId="0" applyFont="1" applyFill="1" applyBorder="1" applyAlignment="1">
      <alignment horizontal="justify" vertical="center" wrapText="1"/>
    </xf>
    <xf numFmtId="0" fontId="14" fillId="4" borderId="3" xfId="0" applyFont="1" applyFill="1" applyBorder="1" applyAlignment="1">
      <alignment horizontal="justify" vertical="center" wrapText="1"/>
    </xf>
    <xf numFmtId="0" fontId="10" fillId="0" borderId="0" xfId="0" applyFont="1" applyAlignment="1">
      <alignment horizontal="left" vertical="center"/>
    </xf>
    <xf numFmtId="0" fontId="18" fillId="4" borderId="27" xfId="0" applyFont="1" applyFill="1" applyBorder="1" applyAlignment="1">
      <alignment vertical="center" wrapText="1"/>
    </xf>
    <xf numFmtId="56"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justify" vertical="center" wrapText="1"/>
    </xf>
    <xf numFmtId="0" fontId="14" fillId="4" borderId="6" xfId="0" applyFont="1" applyFill="1" applyBorder="1" applyAlignment="1">
      <alignment horizontal="justify" vertical="center" wrapText="1"/>
    </xf>
    <xf numFmtId="0" fontId="4" fillId="0" borderId="0" xfId="0" applyFont="1" applyFill="1" applyBorder="1" applyAlignment="1">
      <alignment horizontal="right" vertical="center" shrinkToFit="1"/>
    </xf>
    <xf numFmtId="0" fontId="0" fillId="0" borderId="0" xfId="0" applyAlignment="1">
      <alignment vertical="center"/>
    </xf>
    <xf numFmtId="0" fontId="8" fillId="0" borderId="1"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7" fillId="5" borderId="13"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3" borderId="16" xfId="0" applyFont="1" applyFill="1" applyBorder="1" applyAlignment="1">
      <alignment vertical="center" wrapText="1"/>
    </xf>
    <xf numFmtId="0" fontId="2" fillId="3" borderId="14"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 xfId="0" applyFont="1" applyFill="1" applyBorder="1" applyAlignment="1">
      <alignment horizontal="justify" vertical="center" shrinkToFit="1"/>
    </xf>
    <xf numFmtId="0" fontId="3" fillId="3" borderId="3" xfId="0" applyFont="1" applyFill="1" applyBorder="1" applyAlignment="1">
      <alignment horizontal="justify" vertical="center" shrinkToFit="1"/>
    </xf>
    <xf numFmtId="0" fontId="4" fillId="3" borderId="16" xfId="0" applyFont="1" applyFill="1" applyBorder="1" applyAlignment="1">
      <alignment horizontal="justify" vertical="center" wrapText="1"/>
    </xf>
    <xf numFmtId="0" fontId="4" fillId="3" borderId="14" xfId="0" applyFont="1" applyFill="1" applyBorder="1" applyAlignment="1">
      <alignment horizontal="justify" vertical="center" wrapText="1"/>
    </xf>
    <xf numFmtId="0" fontId="15" fillId="0" borderId="0" xfId="0" applyFont="1" applyAlignment="1">
      <alignment horizontal="center" vertical="center" shrinkToFit="1"/>
    </xf>
    <xf numFmtId="0" fontId="3" fillId="5"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4" fillId="3" borderId="15" xfId="0" applyFont="1" applyFill="1" applyBorder="1" applyAlignment="1">
      <alignment horizontal="right" vertical="center" shrinkToFit="1"/>
    </xf>
    <xf numFmtId="0" fontId="4" fillId="3" borderId="16" xfId="0" applyFont="1" applyFill="1" applyBorder="1" applyAlignment="1">
      <alignment horizontal="right" vertical="center" shrinkToFit="1"/>
    </xf>
    <xf numFmtId="0" fontId="4" fillId="3" borderId="12" xfId="0" applyFont="1" applyFill="1" applyBorder="1" applyAlignment="1">
      <alignment horizontal="right" vertical="center" shrinkToFi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0" fillId="0" borderId="20" xfId="0" applyBorder="1" applyAlignment="1">
      <alignment horizontal="left"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2"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5255</xdr:colOff>
      <xdr:row>0</xdr:row>
      <xdr:rowOff>48282</xdr:rowOff>
    </xdr:from>
    <xdr:to>
      <xdr:col>15</xdr:col>
      <xdr:colOff>532744</xdr:colOff>
      <xdr:row>2</xdr:row>
      <xdr:rowOff>150158</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8065376" y="48282"/>
          <a:ext cx="1611368" cy="48944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ja-JP" altLang="en-US" sz="2000" b="1" i="0" u="none" strike="noStrike" baseline="0">
              <a:solidFill>
                <a:srgbClr val="000000"/>
              </a:solidFill>
              <a:latin typeface="ＭＳ ゴシック"/>
              <a:ea typeface="ＭＳ ゴシック"/>
            </a:rPr>
            <a:t>資料２</a:t>
          </a:r>
          <a:r>
            <a:rPr lang="en-US" altLang="ja-JP" sz="2000" b="1" i="0" u="none" strike="noStrike" baseline="0">
              <a:solidFill>
                <a:srgbClr val="000000"/>
              </a:solidFill>
              <a:latin typeface="ＭＳ ゴシック"/>
              <a:ea typeface="ＭＳ ゴシック"/>
            </a:rPr>
            <a:t>-</a:t>
          </a:r>
          <a:r>
            <a:rPr lang="ja-JP" altLang="en-US" sz="2000" b="1" i="0" u="none" strike="noStrike" baseline="0">
              <a:solidFill>
                <a:srgbClr val="000000"/>
              </a:solidFill>
              <a:latin typeface="ＭＳ ゴシック"/>
              <a:ea typeface="ＭＳ ゴシック"/>
            </a:rPr>
            <a:t>１</a:t>
          </a:r>
          <a:endParaRPr lang="en-US" altLang="ja-JP" sz="2000" b="1"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P68"/>
  <sheetViews>
    <sheetView view="pageBreakPreview" topLeftCell="A39" zoomScale="55" zoomScaleNormal="115" zoomScaleSheetLayoutView="55" workbookViewId="0">
      <selection activeCell="O55" sqref="O55"/>
    </sheetView>
  </sheetViews>
  <sheetFormatPr defaultRowHeight="13.5" x14ac:dyDescent="0.15"/>
  <cols>
    <col min="1" max="1" width="3.75" style="12" customWidth="1"/>
    <col min="2" max="2" width="30" style="12" customWidth="1"/>
    <col min="3" max="14" width="6.125" style="12" customWidth="1"/>
    <col min="15" max="15" width="7.75" style="12" customWidth="1"/>
    <col min="16" max="16" width="7.75" customWidth="1"/>
    <col min="17" max="17" width="38.125" customWidth="1"/>
  </cols>
  <sheetData>
    <row r="2" spans="1:16" ht="17.25" x14ac:dyDescent="0.15">
      <c r="A2" s="123" t="s">
        <v>35</v>
      </c>
      <c r="B2" s="124"/>
      <c r="C2" s="124"/>
      <c r="D2" s="124"/>
      <c r="E2" s="124"/>
      <c r="F2" s="124"/>
      <c r="G2" s="124"/>
      <c r="H2" s="124"/>
      <c r="I2" s="124"/>
      <c r="J2" s="124"/>
      <c r="K2" s="124"/>
      <c r="L2" s="124"/>
      <c r="M2" s="124"/>
      <c r="N2" s="124"/>
      <c r="O2" s="124"/>
    </row>
    <row r="4" spans="1:16" ht="14.25" thickBot="1" x14ac:dyDescent="0.2">
      <c r="A4" s="125" t="s">
        <v>34</v>
      </c>
      <c r="B4" s="125"/>
      <c r="C4" s="125"/>
      <c r="D4" s="125"/>
      <c r="E4" s="125"/>
      <c r="F4" s="125"/>
      <c r="G4" s="125"/>
      <c r="H4" s="125"/>
      <c r="I4" s="125"/>
      <c r="J4" s="125"/>
      <c r="K4" s="125"/>
      <c r="L4" s="125"/>
      <c r="M4" s="125"/>
      <c r="N4" s="125"/>
      <c r="O4" s="125"/>
    </row>
    <row r="5" spans="1:16" ht="14.25" thickBot="1" x14ac:dyDescent="0.2">
      <c r="A5" s="126" t="s">
        <v>0</v>
      </c>
      <c r="B5" s="127"/>
      <c r="C5" s="130" t="s">
        <v>58</v>
      </c>
      <c r="D5" s="131"/>
      <c r="E5" s="131"/>
      <c r="F5" s="131"/>
      <c r="G5" s="131"/>
      <c r="H5" s="131"/>
      <c r="I5" s="131"/>
      <c r="J5" s="131"/>
      <c r="K5" s="131"/>
      <c r="L5" s="131"/>
      <c r="M5" s="131"/>
      <c r="N5" s="132"/>
      <c r="O5" s="133" t="s">
        <v>1</v>
      </c>
      <c r="P5" s="96" t="s">
        <v>61</v>
      </c>
    </row>
    <row r="6" spans="1:16" ht="14.25" thickBot="1" x14ac:dyDescent="0.2">
      <c r="A6" s="128"/>
      <c r="B6" s="129"/>
      <c r="C6" s="28" t="s">
        <v>2</v>
      </c>
      <c r="D6" s="28" t="s">
        <v>3</v>
      </c>
      <c r="E6" s="29" t="s">
        <v>4</v>
      </c>
      <c r="F6" s="29" t="s">
        <v>5</v>
      </c>
      <c r="G6" s="27" t="s">
        <v>6</v>
      </c>
      <c r="H6" s="27" t="s">
        <v>7</v>
      </c>
      <c r="I6" s="27" t="s">
        <v>31</v>
      </c>
      <c r="J6" s="27" t="s">
        <v>49</v>
      </c>
      <c r="K6" s="27" t="s">
        <v>50</v>
      </c>
      <c r="L6" s="27" t="s">
        <v>51</v>
      </c>
      <c r="M6" s="27" t="s">
        <v>52</v>
      </c>
      <c r="N6" s="27" t="s">
        <v>53</v>
      </c>
      <c r="O6" s="134"/>
      <c r="P6" s="97"/>
    </row>
    <row r="7" spans="1:16" ht="17.25" customHeight="1" thickBot="1" x14ac:dyDescent="0.2">
      <c r="A7" s="106" t="s">
        <v>8</v>
      </c>
      <c r="B7" s="107"/>
      <c r="C7" s="63">
        <f>SUM(C8:C13)</f>
        <v>0</v>
      </c>
      <c r="D7" s="63">
        <f t="shared" ref="D7:E7" si="0">SUM(D8:D13)</f>
        <v>0</v>
      </c>
      <c r="E7" s="63">
        <f t="shared" si="0"/>
        <v>0</v>
      </c>
      <c r="F7" s="1">
        <f t="shared" ref="F7:I7" si="1">SUM(F8:F13)</f>
        <v>25</v>
      </c>
      <c r="G7" s="1">
        <f t="shared" si="1"/>
        <v>75</v>
      </c>
      <c r="H7" s="1">
        <f t="shared" si="1"/>
        <v>88</v>
      </c>
      <c r="I7" s="1">
        <f t="shared" si="1"/>
        <v>132</v>
      </c>
      <c r="J7" s="1">
        <f>SUM(J8:J13)</f>
        <v>144</v>
      </c>
      <c r="K7" s="1">
        <f>SUM(K8:K13)</f>
        <v>149</v>
      </c>
      <c r="L7" s="1">
        <f t="shared" ref="L7:N7" si="2">SUM(L8:L13)</f>
        <v>80</v>
      </c>
      <c r="M7" s="1">
        <f t="shared" si="2"/>
        <v>117</v>
      </c>
      <c r="N7" s="1">
        <f t="shared" si="2"/>
        <v>198</v>
      </c>
      <c r="O7" s="48">
        <f>SUM(C7:N7)</f>
        <v>1008</v>
      </c>
      <c r="P7" s="59">
        <v>2341</v>
      </c>
    </row>
    <row r="8" spans="1:16" ht="17.25" customHeight="1" x14ac:dyDescent="0.15">
      <c r="A8" s="113"/>
      <c r="B8" s="3" t="s">
        <v>9</v>
      </c>
      <c r="C8" s="54">
        <v>0</v>
      </c>
      <c r="D8" s="54">
        <v>0</v>
      </c>
      <c r="E8" s="54">
        <v>0</v>
      </c>
      <c r="F8" s="5">
        <v>6</v>
      </c>
      <c r="G8" s="5">
        <v>5</v>
      </c>
      <c r="H8" s="5">
        <v>4</v>
      </c>
      <c r="I8" s="5">
        <v>34</v>
      </c>
      <c r="J8" s="5">
        <v>10</v>
      </c>
      <c r="K8" s="5">
        <v>10</v>
      </c>
      <c r="L8" s="5">
        <v>6</v>
      </c>
      <c r="M8" s="5">
        <v>3</v>
      </c>
      <c r="N8" s="5">
        <v>5</v>
      </c>
      <c r="O8" s="47">
        <f>SUM(C8:N8)</f>
        <v>83</v>
      </c>
      <c r="P8" s="60">
        <v>318</v>
      </c>
    </row>
    <row r="9" spans="1:16" ht="17.25" customHeight="1" x14ac:dyDescent="0.15">
      <c r="A9" s="114"/>
      <c r="B9" s="7" t="s">
        <v>10</v>
      </c>
      <c r="C9" s="54">
        <v>0</v>
      </c>
      <c r="D9" s="54">
        <v>0</v>
      </c>
      <c r="E9" s="54">
        <v>0</v>
      </c>
      <c r="F9" s="5">
        <v>0</v>
      </c>
      <c r="G9" s="5">
        <v>16</v>
      </c>
      <c r="H9" s="5">
        <v>55</v>
      </c>
      <c r="I9" s="5">
        <v>28</v>
      </c>
      <c r="J9" s="5">
        <v>30</v>
      </c>
      <c r="K9" s="5">
        <v>27</v>
      </c>
      <c r="L9" s="5">
        <v>11</v>
      </c>
      <c r="M9" s="5">
        <v>9</v>
      </c>
      <c r="N9" s="5">
        <v>18</v>
      </c>
      <c r="O9" s="47">
        <f t="shared" ref="O9:O13" si="3">SUM(C9:N9)</f>
        <v>194</v>
      </c>
      <c r="P9" s="60">
        <v>330</v>
      </c>
    </row>
    <row r="10" spans="1:16" ht="17.25" customHeight="1" x14ac:dyDescent="0.15">
      <c r="A10" s="114"/>
      <c r="B10" s="7" t="s">
        <v>11</v>
      </c>
      <c r="C10" s="54">
        <v>0</v>
      </c>
      <c r="D10" s="54">
        <v>0</v>
      </c>
      <c r="E10" s="54">
        <v>0</v>
      </c>
      <c r="F10" s="5">
        <v>4</v>
      </c>
      <c r="G10" s="5">
        <v>2</v>
      </c>
      <c r="H10" s="5">
        <v>11</v>
      </c>
      <c r="I10" s="5">
        <v>18</v>
      </c>
      <c r="J10" s="5">
        <v>9</v>
      </c>
      <c r="K10" s="5">
        <v>2</v>
      </c>
      <c r="L10" s="5">
        <v>9</v>
      </c>
      <c r="M10" s="5">
        <v>8</v>
      </c>
      <c r="N10" s="5">
        <v>19</v>
      </c>
      <c r="O10" s="47">
        <f t="shared" si="3"/>
        <v>82</v>
      </c>
      <c r="P10" s="60">
        <v>104</v>
      </c>
    </row>
    <row r="11" spans="1:16" ht="17.25" customHeight="1" x14ac:dyDescent="0.15">
      <c r="A11" s="114"/>
      <c r="B11" s="7" t="s">
        <v>12</v>
      </c>
      <c r="C11" s="54">
        <v>0</v>
      </c>
      <c r="D11" s="54">
        <v>0</v>
      </c>
      <c r="E11" s="54">
        <v>0</v>
      </c>
      <c r="F11" s="5">
        <v>0</v>
      </c>
      <c r="G11" s="5">
        <v>0</v>
      </c>
      <c r="H11" s="5">
        <v>1</v>
      </c>
      <c r="I11" s="5">
        <v>0</v>
      </c>
      <c r="J11" s="5">
        <v>2</v>
      </c>
      <c r="K11" s="5">
        <v>7</v>
      </c>
      <c r="L11" s="5">
        <v>0</v>
      </c>
      <c r="M11" s="5">
        <v>2</v>
      </c>
      <c r="N11" s="5">
        <v>1</v>
      </c>
      <c r="O11" s="47">
        <f t="shared" si="3"/>
        <v>13</v>
      </c>
      <c r="P11" s="60">
        <v>4</v>
      </c>
    </row>
    <row r="12" spans="1:16" ht="17.25" customHeight="1" x14ac:dyDescent="0.15">
      <c r="A12" s="114"/>
      <c r="B12" s="7" t="s">
        <v>13</v>
      </c>
      <c r="C12" s="54">
        <v>0</v>
      </c>
      <c r="D12" s="54">
        <v>0</v>
      </c>
      <c r="E12" s="54">
        <v>0</v>
      </c>
      <c r="F12" s="5">
        <v>13</v>
      </c>
      <c r="G12" s="5">
        <v>46</v>
      </c>
      <c r="H12" s="5">
        <v>9</v>
      </c>
      <c r="I12" s="5">
        <v>40</v>
      </c>
      <c r="J12" s="5">
        <v>76</v>
      </c>
      <c r="K12" s="5">
        <v>84</v>
      </c>
      <c r="L12" s="5">
        <v>30</v>
      </c>
      <c r="M12" s="5">
        <v>37</v>
      </c>
      <c r="N12" s="5">
        <v>76</v>
      </c>
      <c r="O12" s="47">
        <f>SUM(C12:N12)</f>
        <v>411</v>
      </c>
      <c r="P12" s="60">
        <v>1260</v>
      </c>
    </row>
    <row r="13" spans="1:16" ht="17.25" customHeight="1" thickBot="1" x14ac:dyDescent="0.2">
      <c r="A13" s="115"/>
      <c r="B13" s="8" t="s">
        <v>14</v>
      </c>
      <c r="C13" s="55">
        <v>0</v>
      </c>
      <c r="D13" s="55">
        <v>0</v>
      </c>
      <c r="E13" s="55">
        <v>0</v>
      </c>
      <c r="F13" s="10">
        <v>2</v>
      </c>
      <c r="G13" s="10">
        <v>6</v>
      </c>
      <c r="H13" s="10">
        <v>8</v>
      </c>
      <c r="I13" s="10">
        <v>12</v>
      </c>
      <c r="J13" s="10">
        <v>17</v>
      </c>
      <c r="K13" s="10">
        <v>19</v>
      </c>
      <c r="L13" s="10">
        <v>24</v>
      </c>
      <c r="M13" s="10">
        <v>58</v>
      </c>
      <c r="N13" s="10">
        <v>79</v>
      </c>
      <c r="O13" s="47">
        <f t="shared" si="3"/>
        <v>225</v>
      </c>
      <c r="P13" s="61">
        <v>325</v>
      </c>
    </row>
    <row r="14" spans="1:16" ht="17.25" customHeight="1" thickBot="1" x14ac:dyDescent="0.2">
      <c r="A14" s="106" t="s">
        <v>15</v>
      </c>
      <c r="B14" s="107"/>
      <c r="C14" s="1">
        <f t="shared" ref="C14:J14" si="4">SUM(C15:C21)</f>
        <v>0</v>
      </c>
      <c r="D14" s="1">
        <f t="shared" si="4"/>
        <v>0</v>
      </c>
      <c r="E14" s="1">
        <f t="shared" si="4"/>
        <v>0</v>
      </c>
      <c r="F14" s="1">
        <f t="shared" si="4"/>
        <v>25</v>
      </c>
      <c r="G14" s="1">
        <f t="shared" si="4"/>
        <v>75</v>
      </c>
      <c r="H14" s="1">
        <f t="shared" si="4"/>
        <v>88</v>
      </c>
      <c r="I14" s="1">
        <f t="shared" si="4"/>
        <v>132</v>
      </c>
      <c r="J14" s="1">
        <f t="shared" si="4"/>
        <v>144</v>
      </c>
      <c r="K14" s="1">
        <f>SUM(K15:K21)</f>
        <v>149</v>
      </c>
      <c r="L14" s="1">
        <f t="shared" ref="L14:N14" si="5">SUM(L15:L21)</f>
        <v>80</v>
      </c>
      <c r="M14" s="1">
        <f t="shared" si="5"/>
        <v>117</v>
      </c>
      <c r="N14" s="1">
        <f t="shared" si="5"/>
        <v>198</v>
      </c>
      <c r="O14" s="48">
        <f>SUM(C14:N14)</f>
        <v>1008</v>
      </c>
      <c r="P14" s="59">
        <v>2341</v>
      </c>
    </row>
    <row r="15" spans="1:16" ht="17.25" customHeight="1" x14ac:dyDescent="0.15">
      <c r="A15" s="113"/>
      <c r="B15" s="34" t="s">
        <v>33</v>
      </c>
      <c r="C15" s="47">
        <v>0</v>
      </c>
      <c r="D15" s="47">
        <v>0</v>
      </c>
      <c r="E15" s="47">
        <v>0</v>
      </c>
      <c r="F15" s="5">
        <v>13</v>
      </c>
      <c r="G15" s="5">
        <v>55</v>
      </c>
      <c r="H15" s="5">
        <v>66</v>
      </c>
      <c r="I15" s="5">
        <v>83</v>
      </c>
      <c r="J15" s="5">
        <v>83</v>
      </c>
      <c r="K15" s="5">
        <v>83</v>
      </c>
      <c r="L15" s="5">
        <v>28</v>
      </c>
      <c r="M15" s="5">
        <v>9</v>
      </c>
      <c r="N15" s="5">
        <v>71</v>
      </c>
      <c r="O15" s="47">
        <f>SUM(C15:N15)</f>
        <v>491</v>
      </c>
      <c r="P15" s="60">
        <v>1054</v>
      </c>
    </row>
    <row r="16" spans="1:16" ht="17.25" customHeight="1" x14ac:dyDescent="0.15">
      <c r="A16" s="114"/>
      <c r="B16" s="35" t="s">
        <v>16</v>
      </c>
      <c r="C16" s="47">
        <v>0</v>
      </c>
      <c r="D16" s="47">
        <v>0</v>
      </c>
      <c r="E16" s="47">
        <v>0</v>
      </c>
      <c r="F16" s="5">
        <v>0</v>
      </c>
      <c r="G16" s="5">
        <v>0</v>
      </c>
      <c r="H16" s="5">
        <v>0</v>
      </c>
      <c r="I16" s="5">
        <v>0</v>
      </c>
      <c r="J16" s="5">
        <v>4</v>
      </c>
      <c r="K16" s="5">
        <v>0</v>
      </c>
      <c r="L16" s="5">
        <v>1</v>
      </c>
      <c r="M16" s="5">
        <v>0</v>
      </c>
      <c r="N16" s="5">
        <v>0</v>
      </c>
      <c r="O16" s="47">
        <f t="shared" ref="O16:O21" si="6">SUM(C16:N16)</f>
        <v>5</v>
      </c>
      <c r="P16" s="60">
        <v>36</v>
      </c>
    </row>
    <row r="17" spans="1:16" ht="17.25" customHeight="1" x14ac:dyDescent="0.15">
      <c r="A17" s="114"/>
      <c r="B17" s="35" t="s">
        <v>32</v>
      </c>
      <c r="C17" s="47">
        <v>0</v>
      </c>
      <c r="D17" s="47">
        <v>0</v>
      </c>
      <c r="E17" s="47">
        <v>0</v>
      </c>
      <c r="F17" s="5">
        <v>0</v>
      </c>
      <c r="G17" s="5">
        <v>0</v>
      </c>
      <c r="H17" s="5">
        <v>0</v>
      </c>
      <c r="I17" s="5">
        <v>0</v>
      </c>
      <c r="J17" s="5">
        <v>0</v>
      </c>
      <c r="K17" s="5">
        <v>7</v>
      </c>
      <c r="L17" s="5">
        <v>0</v>
      </c>
      <c r="M17" s="5">
        <v>0</v>
      </c>
      <c r="N17" s="5">
        <v>0</v>
      </c>
      <c r="O17" s="6">
        <f t="shared" si="6"/>
        <v>7</v>
      </c>
      <c r="P17" s="60">
        <v>36</v>
      </c>
    </row>
    <row r="18" spans="1:16" ht="17.25" customHeight="1" x14ac:dyDescent="0.15">
      <c r="A18" s="114"/>
      <c r="B18" s="35" t="s">
        <v>17</v>
      </c>
      <c r="C18" s="47">
        <v>0</v>
      </c>
      <c r="D18" s="47">
        <v>0</v>
      </c>
      <c r="E18" s="47">
        <v>0</v>
      </c>
      <c r="F18" s="5">
        <v>0</v>
      </c>
      <c r="G18" s="5">
        <v>7</v>
      </c>
      <c r="H18" s="5">
        <v>0</v>
      </c>
      <c r="I18" s="5">
        <v>3</v>
      </c>
      <c r="J18" s="5">
        <v>4</v>
      </c>
      <c r="K18" s="5">
        <v>9</v>
      </c>
      <c r="L18" s="5">
        <v>2</v>
      </c>
      <c r="M18" s="5">
        <v>17</v>
      </c>
      <c r="N18" s="5">
        <v>2</v>
      </c>
      <c r="O18" s="6">
        <f t="shared" si="6"/>
        <v>44</v>
      </c>
      <c r="P18" s="60">
        <v>227</v>
      </c>
    </row>
    <row r="19" spans="1:16" ht="17.25" customHeight="1" x14ac:dyDescent="0.15">
      <c r="A19" s="114"/>
      <c r="B19" s="35" t="s">
        <v>18</v>
      </c>
      <c r="C19" s="47">
        <v>0</v>
      </c>
      <c r="D19" s="47">
        <v>0</v>
      </c>
      <c r="E19" s="47">
        <v>0</v>
      </c>
      <c r="F19" s="5">
        <v>0</v>
      </c>
      <c r="G19" s="5">
        <v>0</v>
      </c>
      <c r="H19" s="5">
        <v>2</v>
      </c>
      <c r="I19" s="5">
        <v>8</v>
      </c>
      <c r="J19" s="5">
        <v>6</v>
      </c>
      <c r="K19" s="5">
        <v>11</v>
      </c>
      <c r="L19" s="5">
        <v>22</v>
      </c>
      <c r="M19" s="5">
        <v>45</v>
      </c>
      <c r="N19" s="5">
        <v>64</v>
      </c>
      <c r="O19" s="47">
        <f t="shared" si="6"/>
        <v>158</v>
      </c>
      <c r="P19" s="60">
        <v>298</v>
      </c>
    </row>
    <row r="20" spans="1:16" ht="17.25" customHeight="1" x14ac:dyDescent="0.15">
      <c r="A20" s="114"/>
      <c r="B20" s="35" t="s">
        <v>19</v>
      </c>
      <c r="C20" s="47">
        <v>0</v>
      </c>
      <c r="D20" s="47">
        <v>0</v>
      </c>
      <c r="E20" s="47">
        <v>0</v>
      </c>
      <c r="F20" s="5">
        <v>2</v>
      </c>
      <c r="G20" s="5">
        <v>0</v>
      </c>
      <c r="H20" s="5">
        <v>0</v>
      </c>
      <c r="I20" s="5">
        <v>3</v>
      </c>
      <c r="J20" s="5">
        <v>1</v>
      </c>
      <c r="K20" s="5">
        <v>0</v>
      </c>
      <c r="L20" s="5">
        <v>10</v>
      </c>
      <c r="M20" s="5">
        <v>9</v>
      </c>
      <c r="N20" s="5">
        <v>14</v>
      </c>
      <c r="O20" s="6">
        <f t="shared" si="6"/>
        <v>39</v>
      </c>
      <c r="P20" s="60">
        <v>119</v>
      </c>
    </row>
    <row r="21" spans="1:16" ht="17.25" customHeight="1" thickBot="1" x14ac:dyDescent="0.2">
      <c r="A21" s="115"/>
      <c r="B21" s="36" t="s">
        <v>14</v>
      </c>
      <c r="C21" s="49">
        <v>0</v>
      </c>
      <c r="D21" s="49">
        <v>0</v>
      </c>
      <c r="E21" s="49">
        <v>0</v>
      </c>
      <c r="F21" s="46">
        <v>10</v>
      </c>
      <c r="G21" s="10">
        <v>13</v>
      </c>
      <c r="H21" s="10">
        <v>20</v>
      </c>
      <c r="I21" s="10">
        <v>35</v>
      </c>
      <c r="J21" s="10">
        <v>46</v>
      </c>
      <c r="K21" s="10">
        <v>39</v>
      </c>
      <c r="L21" s="10">
        <v>17</v>
      </c>
      <c r="M21" s="10">
        <v>37</v>
      </c>
      <c r="N21" s="10">
        <v>47</v>
      </c>
      <c r="O21" s="47">
        <f t="shared" si="6"/>
        <v>264</v>
      </c>
      <c r="P21" s="61">
        <v>571</v>
      </c>
    </row>
    <row r="22" spans="1:16" ht="17.25" customHeight="1" thickBot="1" x14ac:dyDescent="0.2">
      <c r="A22" s="106" t="s">
        <v>20</v>
      </c>
      <c r="B22" s="107"/>
      <c r="C22" s="1">
        <f>SUM(C23:C26)</f>
        <v>0</v>
      </c>
      <c r="D22" s="1">
        <f t="shared" ref="D22:E22" si="7">SUM(D23:D26)</f>
        <v>0</v>
      </c>
      <c r="E22" s="1">
        <f t="shared" si="7"/>
        <v>0</v>
      </c>
      <c r="F22" s="1">
        <f t="shared" ref="F22:N22" si="8">SUM(F23:F26)</f>
        <v>1252</v>
      </c>
      <c r="G22" s="1">
        <f t="shared" si="8"/>
        <v>3481</v>
      </c>
      <c r="H22" s="1">
        <f t="shared" si="8"/>
        <v>1390</v>
      </c>
      <c r="I22" s="1">
        <f t="shared" si="8"/>
        <v>7988</v>
      </c>
      <c r="J22" s="1">
        <f t="shared" si="8"/>
        <v>6991</v>
      </c>
      <c r="K22" s="1">
        <f t="shared" si="8"/>
        <v>6104</v>
      </c>
      <c r="L22" s="1">
        <f t="shared" si="8"/>
        <v>2604</v>
      </c>
      <c r="M22" s="1">
        <f t="shared" si="8"/>
        <v>2777</v>
      </c>
      <c r="N22" s="1">
        <f t="shared" si="8"/>
        <v>8566</v>
      </c>
      <c r="O22" s="48">
        <f>SUM(C22:N22)</f>
        <v>41153</v>
      </c>
      <c r="P22" s="59">
        <v>214623</v>
      </c>
    </row>
    <row r="23" spans="1:16" ht="17.25" customHeight="1" x14ac:dyDescent="0.15">
      <c r="A23" s="113"/>
      <c r="B23" s="3" t="s">
        <v>21</v>
      </c>
      <c r="C23" s="4">
        <v>0</v>
      </c>
      <c r="D23" s="4">
        <v>0</v>
      </c>
      <c r="E23" s="4">
        <v>0</v>
      </c>
      <c r="F23" s="5">
        <v>748</v>
      </c>
      <c r="G23" s="5">
        <v>2045</v>
      </c>
      <c r="H23" s="5">
        <v>960</v>
      </c>
      <c r="I23" s="5">
        <v>3885</v>
      </c>
      <c r="J23" s="5">
        <v>2424</v>
      </c>
      <c r="K23" s="5">
        <v>3005</v>
      </c>
      <c r="L23" s="5">
        <v>1635</v>
      </c>
      <c r="M23" s="5">
        <v>695</v>
      </c>
      <c r="N23" s="5">
        <v>4759</v>
      </c>
      <c r="O23" s="6">
        <f>SUM(C23:N23)</f>
        <v>20156</v>
      </c>
      <c r="P23" s="60">
        <v>110315</v>
      </c>
    </row>
    <row r="24" spans="1:16" ht="17.25" customHeight="1" x14ac:dyDescent="0.15">
      <c r="A24" s="114"/>
      <c r="B24" s="7" t="s">
        <v>22</v>
      </c>
      <c r="C24" s="4">
        <v>0</v>
      </c>
      <c r="D24" s="4">
        <v>0</v>
      </c>
      <c r="E24" s="4">
        <v>0</v>
      </c>
      <c r="F24" s="5">
        <v>383</v>
      </c>
      <c r="G24" s="5">
        <v>774</v>
      </c>
      <c r="H24" s="5">
        <v>345</v>
      </c>
      <c r="I24" s="5">
        <v>920</v>
      </c>
      <c r="J24" s="5">
        <v>1362</v>
      </c>
      <c r="K24" s="5">
        <v>1461</v>
      </c>
      <c r="L24" s="5">
        <v>580</v>
      </c>
      <c r="M24" s="5">
        <v>1273</v>
      </c>
      <c r="N24" s="5">
        <v>1347</v>
      </c>
      <c r="O24" s="6">
        <f t="shared" ref="O24:O26" si="9">SUM(C24:N24)</f>
        <v>8445</v>
      </c>
      <c r="P24" s="60">
        <v>40610</v>
      </c>
    </row>
    <row r="25" spans="1:16" ht="17.25" customHeight="1" x14ac:dyDescent="0.15">
      <c r="A25" s="114"/>
      <c r="B25" s="7" t="s">
        <v>23</v>
      </c>
      <c r="C25" s="4">
        <v>0</v>
      </c>
      <c r="D25" s="4">
        <v>0</v>
      </c>
      <c r="E25" s="4">
        <v>0</v>
      </c>
      <c r="F25" s="5">
        <v>121</v>
      </c>
      <c r="G25" s="5">
        <v>627</v>
      </c>
      <c r="H25" s="5">
        <v>32</v>
      </c>
      <c r="I25" s="5">
        <v>2816</v>
      </c>
      <c r="J25" s="5">
        <v>2625</v>
      </c>
      <c r="K25" s="5">
        <v>968</v>
      </c>
      <c r="L25" s="5">
        <v>46</v>
      </c>
      <c r="M25" s="5">
        <v>43</v>
      </c>
      <c r="N25" s="5">
        <v>1476</v>
      </c>
      <c r="O25" s="6">
        <f>SUM(C25:N25)</f>
        <v>8754</v>
      </c>
      <c r="P25" s="60">
        <v>44783</v>
      </c>
    </row>
    <row r="26" spans="1:16" ht="17.25" customHeight="1" thickBot="1" x14ac:dyDescent="0.2">
      <c r="A26" s="115"/>
      <c r="B26" s="8" t="s">
        <v>24</v>
      </c>
      <c r="C26" s="9">
        <v>0</v>
      </c>
      <c r="D26" s="9">
        <v>0</v>
      </c>
      <c r="E26" s="9">
        <v>0</v>
      </c>
      <c r="F26" s="10">
        <v>0</v>
      </c>
      <c r="G26" s="10">
        <v>35</v>
      </c>
      <c r="H26" s="10">
        <v>53</v>
      </c>
      <c r="I26" s="10">
        <v>367</v>
      </c>
      <c r="J26" s="10">
        <v>580</v>
      </c>
      <c r="K26" s="10">
        <v>670</v>
      </c>
      <c r="L26" s="10">
        <v>343</v>
      </c>
      <c r="M26" s="10">
        <v>766</v>
      </c>
      <c r="N26" s="10">
        <v>984</v>
      </c>
      <c r="O26" s="49">
        <f t="shared" si="9"/>
        <v>3798</v>
      </c>
      <c r="P26" s="61">
        <v>18915</v>
      </c>
    </row>
    <row r="27" spans="1:16" ht="17.25" customHeight="1" thickBot="1" x14ac:dyDescent="0.2">
      <c r="A27" s="106" t="s">
        <v>25</v>
      </c>
      <c r="B27" s="107"/>
      <c r="C27" s="1">
        <v>0</v>
      </c>
      <c r="D27" s="1">
        <v>0</v>
      </c>
      <c r="E27" s="1">
        <v>0</v>
      </c>
      <c r="F27" s="1">
        <f t="shared" ref="F27:N27" si="10">SUM(F28:F32)</f>
        <v>0</v>
      </c>
      <c r="G27" s="1">
        <f t="shared" si="10"/>
        <v>1</v>
      </c>
      <c r="H27" s="1">
        <f t="shared" si="10"/>
        <v>1</v>
      </c>
      <c r="I27" s="1">
        <f t="shared" si="10"/>
        <v>2</v>
      </c>
      <c r="J27" s="1">
        <f t="shared" si="10"/>
        <v>2</v>
      </c>
      <c r="K27" s="1">
        <f t="shared" si="10"/>
        <v>3</v>
      </c>
      <c r="L27" s="1">
        <f t="shared" si="10"/>
        <v>1</v>
      </c>
      <c r="M27" s="1">
        <f t="shared" si="10"/>
        <v>1</v>
      </c>
      <c r="N27" s="1">
        <f t="shared" si="10"/>
        <v>0</v>
      </c>
      <c r="O27" s="1">
        <f>SUM(C27:N27)</f>
        <v>11</v>
      </c>
      <c r="P27" s="59">
        <v>26</v>
      </c>
    </row>
    <row r="28" spans="1:16" ht="17.25" customHeight="1" x14ac:dyDescent="0.15">
      <c r="A28" s="113"/>
      <c r="B28" s="3" t="s">
        <v>26</v>
      </c>
      <c r="C28" s="4">
        <v>0</v>
      </c>
      <c r="D28" s="4">
        <v>0</v>
      </c>
      <c r="E28" s="4">
        <v>0</v>
      </c>
      <c r="F28" s="5">
        <v>0</v>
      </c>
      <c r="G28" s="5">
        <v>0</v>
      </c>
      <c r="H28" s="5">
        <v>1</v>
      </c>
      <c r="I28" s="5">
        <v>1</v>
      </c>
      <c r="J28" s="5">
        <v>2</v>
      </c>
      <c r="K28" s="5">
        <v>1</v>
      </c>
      <c r="L28" s="5">
        <v>1</v>
      </c>
      <c r="M28" s="5">
        <v>0</v>
      </c>
      <c r="N28" s="5">
        <v>0</v>
      </c>
      <c r="O28" s="6">
        <f>SUM(C28:N28)</f>
        <v>6</v>
      </c>
      <c r="P28" s="60">
        <v>10</v>
      </c>
    </row>
    <row r="29" spans="1:16" ht="17.25" customHeight="1" x14ac:dyDescent="0.15">
      <c r="A29" s="114"/>
      <c r="B29" s="7" t="s">
        <v>27</v>
      </c>
      <c r="C29" s="4">
        <v>0</v>
      </c>
      <c r="D29" s="4">
        <v>0</v>
      </c>
      <c r="E29" s="4">
        <v>0</v>
      </c>
      <c r="F29" s="5">
        <v>0</v>
      </c>
      <c r="G29" s="5">
        <v>0</v>
      </c>
      <c r="H29" s="5">
        <v>0</v>
      </c>
      <c r="I29" s="5">
        <v>1</v>
      </c>
      <c r="J29" s="5">
        <v>0</v>
      </c>
      <c r="K29" s="5">
        <v>0</v>
      </c>
      <c r="L29" s="5">
        <v>0</v>
      </c>
      <c r="M29" s="5">
        <v>0</v>
      </c>
      <c r="N29" s="5">
        <v>0</v>
      </c>
      <c r="O29" s="6">
        <f>SUM(C29:N29)</f>
        <v>1</v>
      </c>
      <c r="P29" s="60">
        <v>1</v>
      </c>
    </row>
    <row r="30" spans="1:16" ht="17.25" customHeight="1" x14ac:dyDescent="0.15">
      <c r="A30" s="114"/>
      <c r="B30" s="7" t="s">
        <v>46</v>
      </c>
      <c r="C30" s="4">
        <v>0</v>
      </c>
      <c r="D30" s="4">
        <v>0</v>
      </c>
      <c r="E30" s="4">
        <v>0</v>
      </c>
      <c r="F30" s="5">
        <v>0</v>
      </c>
      <c r="G30" s="5">
        <v>1</v>
      </c>
      <c r="H30" s="5">
        <v>0</v>
      </c>
      <c r="I30" s="5">
        <v>0</v>
      </c>
      <c r="J30" s="5">
        <v>0</v>
      </c>
      <c r="K30" s="5">
        <v>2</v>
      </c>
      <c r="L30" s="5">
        <v>0</v>
      </c>
      <c r="M30" s="5">
        <v>0</v>
      </c>
      <c r="N30" s="5">
        <v>0</v>
      </c>
      <c r="O30" s="6">
        <f t="shared" ref="O30:O31" si="11">SUM(C30:N30)</f>
        <v>3</v>
      </c>
      <c r="P30" s="60">
        <v>6</v>
      </c>
    </row>
    <row r="31" spans="1:16" ht="17.25" customHeight="1" x14ac:dyDescent="0.15">
      <c r="A31" s="114"/>
      <c r="B31" s="7" t="s">
        <v>45</v>
      </c>
      <c r="C31" s="4">
        <v>0</v>
      </c>
      <c r="D31" s="4">
        <v>0</v>
      </c>
      <c r="E31" s="4">
        <v>0</v>
      </c>
      <c r="F31" s="5">
        <v>0</v>
      </c>
      <c r="G31" s="5">
        <v>0</v>
      </c>
      <c r="H31" s="5">
        <v>0</v>
      </c>
      <c r="I31" s="5">
        <v>0</v>
      </c>
      <c r="J31" s="5">
        <v>0</v>
      </c>
      <c r="K31" s="5">
        <v>0</v>
      </c>
      <c r="L31" s="5">
        <v>0</v>
      </c>
      <c r="M31" s="5">
        <v>0</v>
      </c>
      <c r="N31" s="5">
        <v>0</v>
      </c>
      <c r="O31" s="6">
        <f t="shared" si="11"/>
        <v>0</v>
      </c>
      <c r="P31" s="60">
        <v>5</v>
      </c>
    </row>
    <row r="32" spans="1:16" ht="17.25" customHeight="1" thickBot="1" x14ac:dyDescent="0.2">
      <c r="A32" s="115"/>
      <c r="B32" s="8" t="s">
        <v>29</v>
      </c>
      <c r="C32" s="9">
        <v>0</v>
      </c>
      <c r="D32" s="9">
        <v>0</v>
      </c>
      <c r="E32" s="9">
        <v>0</v>
      </c>
      <c r="F32" s="10">
        <v>0</v>
      </c>
      <c r="G32" s="10">
        <v>0</v>
      </c>
      <c r="H32" s="10">
        <v>0</v>
      </c>
      <c r="I32" s="10">
        <v>0</v>
      </c>
      <c r="J32" s="26">
        <v>0</v>
      </c>
      <c r="K32" s="26">
        <v>0</v>
      </c>
      <c r="L32" s="26">
        <v>0</v>
      </c>
      <c r="M32" s="38">
        <v>1</v>
      </c>
      <c r="N32" s="38">
        <v>0</v>
      </c>
      <c r="O32" s="6">
        <f>SUM(C32:N32)</f>
        <v>1</v>
      </c>
      <c r="P32" s="61">
        <v>4</v>
      </c>
    </row>
    <row r="33" spans="1:16" ht="17.25" customHeight="1" thickBot="1" x14ac:dyDescent="0.2">
      <c r="A33" s="106" t="s">
        <v>30</v>
      </c>
      <c r="B33" s="107"/>
      <c r="C33" s="1">
        <f>SUM(C34:C38)</f>
        <v>0</v>
      </c>
      <c r="D33" s="1">
        <f t="shared" ref="D33:F33" si="12">SUM(D34:D38)</f>
        <v>0</v>
      </c>
      <c r="E33" s="1">
        <f t="shared" si="12"/>
        <v>0</v>
      </c>
      <c r="F33" s="1">
        <f t="shared" si="12"/>
        <v>0</v>
      </c>
      <c r="G33" s="1">
        <f t="shared" ref="G33:N33" si="13">SUM(G34:G38)</f>
        <v>16</v>
      </c>
      <c r="H33" s="1">
        <f t="shared" si="13"/>
        <v>259</v>
      </c>
      <c r="I33" s="1">
        <f t="shared" si="13"/>
        <v>738</v>
      </c>
      <c r="J33" s="1">
        <f t="shared" si="13"/>
        <v>615</v>
      </c>
      <c r="K33" s="1">
        <f t="shared" si="13"/>
        <v>713</v>
      </c>
      <c r="L33" s="1">
        <f>SUM(L34:L38)</f>
        <v>296</v>
      </c>
      <c r="M33" s="1">
        <f t="shared" si="13"/>
        <v>141</v>
      </c>
      <c r="N33" s="1">
        <f t="shared" si="13"/>
        <v>0</v>
      </c>
      <c r="O33" s="2">
        <f>SUM(C33:N33)</f>
        <v>2778</v>
      </c>
      <c r="P33" s="59">
        <v>10440</v>
      </c>
    </row>
    <row r="34" spans="1:16" ht="17.25" customHeight="1" x14ac:dyDescent="0.15">
      <c r="A34" s="113"/>
      <c r="B34" s="3" t="s">
        <v>26</v>
      </c>
      <c r="C34" s="4">
        <v>0</v>
      </c>
      <c r="D34" s="4">
        <v>0</v>
      </c>
      <c r="E34" s="4">
        <v>0</v>
      </c>
      <c r="F34" s="5">
        <v>0</v>
      </c>
      <c r="G34" s="5">
        <v>0</v>
      </c>
      <c r="H34" s="5">
        <v>214</v>
      </c>
      <c r="I34" s="5">
        <v>421</v>
      </c>
      <c r="J34" s="5">
        <v>615</v>
      </c>
      <c r="K34" s="5">
        <v>253</v>
      </c>
      <c r="L34" s="5">
        <v>296</v>
      </c>
      <c r="M34" s="5">
        <v>0</v>
      </c>
      <c r="N34" s="5">
        <v>0</v>
      </c>
      <c r="O34" s="6">
        <f>SUM(C34:N34)</f>
        <v>1799</v>
      </c>
      <c r="P34" s="60">
        <v>8715</v>
      </c>
    </row>
    <row r="35" spans="1:16" ht="17.25" customHeight="1" x14ac:dyDescent="0.15">
      <c r="A35" s="114"/>
      <c r="B35" s="7" t="s">
        <v>27</v>
      </c>
      <c r="C35" s="4">
        <v>0</v>
      </c>
      <c r="D35" s="4">
        <v>0</v>
      </c>
      <c r="E35" s="4">
        <v>0</v>
      </c>
      <c r="F35" s="5">
        <v>0</v>
      </c>
      <c r="G35" s="5">
        <v>0</v>
      </c>
      <c r="H35" s="5">
        <v>0</v>
      </c>
      <c r="I35" s="5">
        <v>317</v>
      </c>
      <c r="J35" s="5">
        <v>0</v>
      </c>
      <c r="K35" s="5">
        <v>0</v>
      </c>
      <c r="L35" s="5">
        <v>0</v>
      </c>
      <c r="M35" s="5">
        <v>0</v>
      </c>
      <c r="N35" s="5">
        <v>0</v>
      </c>
      <c r="O35" s="6">
        <f>SUM(C35:N35)</f>
        <v>317</v>
      </c>
      <c r="P35" s="60">
        <v>141</v>
      </c>
    </row>
    <row r="36" spans="1:16" ht="17.25" customHeight="1" x14ac:dyDescent="0.15">
      <c r="A36" s="114"/>
      <c r="B36" s="7" t="s">
        <v>28</v>
      </c>
      <c r="C36" s="4">
        <v>0</v>
      </c>
      <c r="D36" s="4">
        <v>0</v>
      </c>
      <c r="E36" s="4">
        <v>0</v>
      </c>
      <c r="F36" s="5">
        <v>0</v>
      </c>
      <c r="G36" s="5">
        <v>16</v>
      </c>
      <c r="H36" s="5">
        <v>45</v>
      </c>
      <c r="I36" s="5">
        <v>0</v>
      </c>
      <c r="J36" s="5">
        <v>0</v>
      </c>
      <c r="K36" s="5">
        <v>460</v>
      </c>
      <c r="L36" s="5">
        <v>0</v>
      </c>
      <c r="M36" s="5">
        <v>0</v>
      </c>
      <c r="N36" s="5">
        <v>0</v>
      </c>
      <c r="O36" s="6">
        <f t="shared" ref="O36:O38" si="14">SUM(C36:N36)</f>
        <v>521</v>
      </c>
      <c r="P36" s="60">
        <v>851</v>
      </c>
    </row>
    <row r="37" spans="1:16" ht="17.25" customHeight="1" x14ac:dyDescent="0.15">
      <c r="A37" s="114"/>
      <c r="B37" s="7" t="s">
        <v>45</v>
      </c>
      <c r="C37" s="4">
        <v>0</v>
      </c>
      <c r="D37" s="4">
        <v>0</v>
      </c>
      <c r="E37" s="4">
        <v>0</v>
      </c>
      <c r="F37" s="5">
        <v>0</v>
      </c>
      <c r="G37" s="5">
        <v>0</v>
      </c>
      <c r="H37" s="5">
        <v>0</v>
      </c>
      <c r="I37" s="5">
        <v>0</v>
      </c>
      <c r="J37" s="5">
        <v>0</v>
      </c>
      <c r="K37" s="5">
        <v>0</v>
      </c>
      <c r="L37" s="5">
        <v>0</v>
      </c>
      <c r="M37" s="5">
        <v>0</v>
      </c>
      <c r="N37" s="5">
        <v>0</v>
      </c>
      <c r="O37" s="6">
        <f t="shared" si="14"/>
        <v>0</v>
      </c>
      <c r="P37" s="60">
        <v>348</v>
      </c>
    </row>
    <row r="38" spans="1:16" ht="17.25" customHeight="1" thickBot="1" x14ac:dyDescent="0.2">
      <c r="A38" s="115"/>
      <c r="B38" s="8" t="s">
        <v>29</v>
      </c>
      <c r="C38" s="9">
        <v>0</v>
      </c>
      <c r="D38" s="9">
        <v>0</v>
      </c>
      <c r="E38" s="9">
        <v>0</v>
      </c>
      <c r="F38" s="10">
        <v>0</v>
      </c>
      <c r="G38" s="10">
        <v>0</v>
      </c>
      <c r="H38" s="10">
        <v>0</v>
      </c>
      <c r="I38" s="10">
        <v>0</v>
      </c>
      <c r="J38" s="10">
        <v>0</v>
      </c>
      <c r="K38" s="10">
        <v>0</v>
      </c>
      <c r="L38" s="10">
        <v>0</v>
      </c>
      <c r="M38" s="10">
        <v>141</v>
      </c>
      <c r="N38" s="10">
        <v>0</v>
      </c>
      <c r="O38" s="11">
        <f t="shared" si="14"/>
        <v>141</v>
      </c>
      <c r="P38" s="62">
        <v>385</v>
      </c>
    </row>
    <row r="39" spans="1:16" ht="17.25" customHeight="1" x14ac:dyDescent="0.15">
      <c r="A39" s="90"/>
      <c r="B39" s="30"/>
      <c r="C39" s="31"/>
      <c r="D39" s="31"/>
      <c r="E39" s="31"/>
      <c r="F39" s="31"/>
      <c r="G39" s="31"/>
      <c r="H39" s="31"/>
      <c r="I39" s="31"/>
      <c r="J39" s="31"/>
      <c r="K39" s="31"/>
      <c r="L39" s="31"/>
      <c r="M39" s="31"/>
      <c r="N39" s="31"/>
      <c r="O39" s="39"/>
    </row>
    <row r="40" spans="1:16" ht="17.25" customHeight="1" x14ac:dyDescent="0.15">
      <c r="A40"/>
      <c r="B40"/>
      <c r="C40"/>
      <c r="D40"/>
      <c r="E40"/>
      <c r="F40"/>
      <c r="G40"/>
      <c r="H40"/>
      <c r="I40"/>
      <c r="J40"/>
      <c r="K40"/>
      <c r="L40"/>
      <c r="M40"/>
      <c r="N40"/>
      <c r="O40"/>
      <c r="P40" s="12"/>
    </row>
    <row r="41" spans="1:16" ht="17.25" customHeight="1" thickBot="1" x14ac:dyDescent="0.2">
      <c r="A41" t="s">
        <v>38</v>
      </c>
      <c r="B41"/>
      <c r="C41"/>
      <c r="D41"/>
      <c r="E41"/>
      <c r="F41"/>
      <c r="G41"/>
      <c r="H41"/>
      <c r="I41"/>
      <c r="J41"/>
      <c r="K41"/>
      <c r="L41"/>
      <c r="M41"/>
      <c r="N41"/>
      <c r="O41"/>
      <c r="P41" s="12"/>
    </row>
    <row r="42" spans="1:16" ht="17.25" customHeight="1" thickBot="1" x14ac:dyDescent="0.2">
      <c r="A42" s="116" t="s">
        <v>0</v>
      </c>
      <c r="B42" s="117"/>
      <c r="C42" s="120" t="s">
        <v>58</v>
      </c>
      <c r="D42" s="121"/>
      <c r="E42" s="121"/>
      <c r="F42" s="121"/>
      <c r="G42" s="121"/>
      <c r="H42" s="121"/>
      <c r="I42" s="121"/>
      <c r="J42" s="121"/>
      <c r="K42" s="121"/>
      <c r="L42" s="121"/>
      <c r="M42" s="121"/>
      <c r="N42" s="122"/>
      <c r="O42" s="111" t="s">
        <v>1</v>
      </c>
      <c r="P42" s="98" t="s">
        <v>61</v>
      </c>
    </row>
    <row r="43" spans="1:16" ht="17.25" customHeight="1" thickBot="1" x14ac:dyDescent="0.2">
      <c r="A43" s="118"/>
      <c r="B43" s="119"/>
      <c r="C43" s="32" t="s">
        <v>2</v>
      </c>
      <c r="D43" s="32" t="s">
        <v>3</v>
      </c>
      <c r="E43" s="32" t="s">
        <v>4</v>
      </c>
      <c r="F43" s="32" t="s">
        <v>5</v>
      </c>
      <c r="G43" s="32" t="s">
        <v>6</v>
      </c>
      <c r="H43" s="32" t="s">
        <v>7</v>
      </c>
      <c r="I43" s="33" t="s">
        <v>31</v>
      </c>
      <c r="J43" s="33" t="s">
        <v>49</v>
      </c>
      <c r="K43" s="33" t="s">
        <v>50</v>
      </c>
      <c r="L43" s="33" t="s">
        <v>51</v>
      </c>
      <c r="M43" s="33" t="s">
        <v>52</v>
      </c>
      <c r="N43" s="33" t="s">
        <v>53</v>
      </c>
      <c r="O43" s="112"/>
      <c r="P43" s="99"/>
    </row>
    <row r="44" spans="1:16" ht="17.25" customHeight="1" x14ac:dyDescent="0.15">
      <c r="A44" s="100" t="s">
        <v>36</v>
      </c>
      <c r="B44" s="101"/>
      <c r="C44" s="13">
        <f t="shared" ref="C44:N44" si="15">AVERAGE(C45:C48)</f>
        <v>0</v>
      </c>
      <c r="D44" s="13">
        <f t="shared" si="15"/>
        <v>0</v>
      </c>
      <c r="E44" s="13">
        <f t="shared" si="15"/>
        <v>0</v>
      </c>
      <c r="F44" s="13">
        <f t="shared" si="15"/>
        <v>9.5000000000000001E-2</v>
      </c>
      <c r="G44" s="13">
        <f t="shared" si="15"/>
        <v>0.40500000000000003</v>
      </c>
      <c r="H44" s="13">
        <f t="shared" si="15"/>
        <v>0.38500000000000001</v>
      </c>
      <c r="I44" s="13">
        <f t="shared" si="15"/>
        <v>0.72</v>
      </c>
      <c r="J44" s="13">
        <f t="shared" si="15"/>
        <v>0.6875</v>
      </c>
      <c r="K44" s="13">
        <f t="shared" si="15"/>
        <v>0.77</v>
      </c>
      <c r="L44" s="13">
        <f t="shared" si="15"/>
        <v>0.47249999999999992</v>
      </c>
      <c r="M44" s="13">
        <f t="shared" si="15"/>
        <v>0.5625</v>
      </c>
      <c r="N44" s="13">
        <f t="shared" si="15"/>
        <v>0.78249999999999997</v>
      </c>
      <c r="O44" s="40">
        <f>AVERAGE(O45:O48)</f>
        <v>0.53833333333333322</v>
      </c>
      <c r="P44" s="40">
        <f>AVERAGE(P45:P48)</f>
        <v>0.89500000000000002</v>
      </c>
    </row>
    <row r="45" spans="1:16" ht="17.25" customHeight="1" x14ac:dyDescent="0.15">
      <c r="A45" s="102"/>
      <c r="B45" s="14" t="s">
        <v>21</v>
      </c>
      <c r="C45" s="15">
        <v>0</v>
      </c>
      <c r="D45" s="15">
        <v>0</v>
      </c>
      <c r="E45" s="15">
        <v>0</v>
      </c>
      <c r="F45" s="15">
        <v>7.0000000000000007E-2</v>
      </c>
      <c r="G45" s="15">
        <v>0.65</v>
      </c>
      <c r="H45" s="15">
        <v>0.86</v>
      </c>
      <c r="I45" s="37">
        <v>0.56999999999999995</v>
      </c>
      <c r="J45" s="18">
        <v>0.61</v>
      </c>
      <c r="K45" s="18">
        <v>0.75</v>
      </c>
      <c r="L45" s="18">
        <v>0.41</v>
      </c>
      <c r="M45" s="18">
        <v>0.47</v>
      </c>
      <c r="N45" s="18">
        <v>0.85</v>
      </c>
      <c r="O45" s="57">
        <f>AVERAGE(F45:N45)</f>
        <v>0.5822222222222222</v>
      </c>
      <c r="P45" s="41">
        <v>0.87</v>
      </c>
    </row>
    <row r="46" spans="1:16" ht="17.25" customHeight="1" x14ac:dyDescent="0.15">
      <c r="A46" s="102"/>
      <c r="B46" s="17" t="s">
        <v>22</v>
      </c>
      <c r="C46" s="15">
        <v>0</v>
      </c>
      <c r="D46" s="15">
        <v>0</v>
      </c>
      <c r="E46" s="50">
        <v>0</v>
      </c>
      <c r="F46" s="15">
        <v>0.25</v>
      </c>
      <c r="G46" s="15">
        <v>0.53</v>
      </c>
      <c r="H46" s="15">
        <v>0.41</v>
      </c>
      <c r="I46" s="37">
        <v>0.53</v>
      </c>
      <c r="J46" s="18">
        <v>0.5</v>
      </c>
      <c r="K46" s="18">
        <v>0.72</v>
      </c>
      <c r="L46" s="18">
        <v>0.54</v>
      </c>
      <c r="M46" s="18">
        <v>0.64</v>
      </c>
      <c r="N46" s="18">
        <v>0.85</v>
      </c>
      <c r="O46" s="41">
        <f>AVERAGE(F46:N46)</f>
        <v>0.55222222222222206</v>
      </c>
      <c r="P46" s="41">
        <v>0.96</v>
      </c>
    </row>
    <row r="47" spans="1:16" ht="17.25" customHeight="1" x14ac:dyDescent="0.15">
      <c r="A47" s="102"/>
      <c r="B47" s="17" t="s">
        <v>23</v>
      </c>
      <c r="C47" s="15">
        <v>0</v>
      </c>
      <c r="D47" s="15">
        <v>0</v>
      </c>
      <c r="E47" s="50">
        <v>0</v>
      </c>
      <c r="F47" s="15">
        <v>0.06</v>
      </c>
      <c r="G47" s="15">
        <v>0.31</v>
      </c>
      <c r="H47" s="15">
        <v>0.03</v>
      </c>
      <c r="I47" s="15">
        <v>0.96</v>
      </c>
      <c r="J47" s="15">
        <v>0.71</v>
      </c>
      <c r="K47" s="15">
        <v>0.65</v>
      </c>
      <c r="L47" s="15">
        <v>0.12</v>
      </c>
      <c r="M47" s="15">
        <v>0.14000000000000001</v>
      </c>
      <c r="N47" s="15">
        <v>0.43</v>
      </c>
      <c r="O47" s="37">
        <f>AVERAGE(F47:N47)</f>
        <v>0.37888888888888889</v>
      </c>
      <c r="P47" s="37">
        <v>0.79</v>
      </c>
    </row>
    <row r="48" spans="1:16" ht="17.25" customHeight="1" thickBot="1" x14ac:dyDescent="0.2">
      <c r="A48" s="103"/>
      <c r="B48" s="19" t="s">
        <v>24</v>
      </c>
      <c r="C48" s="56">
        <v>0</v>
      </c>
      <c r="D48" s="56">
        <v>0</v>
      </c>
      <c r="E48" s="51">
        <v>0</v>
      </c>
      <c r="F48" s="20">
        <v>0</v>
      </c>
      <c r="G48" s="20">
        <v>0.13</v>
      </c>
      <c r="H48" s="20">
        <v>0.24</v>
      </c>
      <c r="I48" s="20">
        <v>0.82</v>
      </c>
      <c r="J48" s="20">
        <v>0.93</v>
      </c>
      <c r="K48" s="20">
        <v>0.96</v>
      </c>
      <c r="L48" s="20">
        <v>0.82</v>
      </c>
      <c r="M48" s="20">
        <v>1</v>
      </c>
      <c r="N48" s="20">
        <v>1</v>
      </c>
      <c r="O48" s="58">
        <v>0.64</v>
      </c>
      <c r="P48" s="42">
        <v>0.96</v>
      </c>
    </row>
    <row r="49" spans="1:16" ht="17.25" customHeight="1" x14ac:dyDescent="0.15">
      <c r="A49" s="104" t="s">
        <v>37</v>
      </c>
      <c r="B49" s="105"/>
      <c r="C49" s="13">
        <f>AVERAGE(C50:C53)</f>
        <v>0</v>
      </c>
      <c r="D49" s="40">
        <f t="shared" ref="D49:H49" si="16">AVERAGE(D50:D53)</f>
        <v>0</v>
      </c>
      <c r="E49" s="52">
        <f t="shared" si="16"/>
        <v>0</v>
      </c>
      <c r="F49" s="13">
        <f t="shared" si="16"/>
        <v>0.09</v>
      </c>
      <c r="G49" s="13">
        <f t="shared" si="16"/>
        <v>0.30000000000000004</v>
      </c>
      <c r="H49" s="13">
        <f t="shared" si="16"/>
        <v>0.33</v>
      </c>
      <c r="I49" s="13">
        <f>AVERAGE(I50:I53)</f>
        <v>0.57000000000000006</v>
      </c>
      <c r="J49" s="13">
        <f>AVERAGE(J50:J53)</f>
        <v>0.56499999999999995</v>
      </c>
      <c r="K49" s="13">
        <f>AVERAGE(K50:K53)</f>
        <v>0.64250000000000007</v>
      </c>
      <c r="L49" s="13">
        <f t="shared" ref="L49:N49" si="17">AVERAGE(L50:L53)</f>
        <v>0.32750000000000001</v>
      </c>
      <c r="M49" s="13">
        <f t="shared" si="17"/>
        <v>0.4375</v>
      </c>
      <c r="N49" s="13">
        <f t="shared" si="17"/>
        <v>0.65249999999999997</v>
      </c>
      <c r="O49" s="40">
        <v>0.44</v>
      </c>
      <c r="P49" s="40">
        <f>AVERAGE(P50:P53)</f>
        <v>0.84250000000000003</v>
      </c>
    </row>
    <row r="50" spans="1:16" ht="17.25" customHeight="1" x14ac:dyDescent="0.15">
      <c r="A50" s="108"/>
      <c r="B50" s="21" t="s">
        <v>21</v>
      </c>
      <c r="C50" s="15">
        <v>0</v>
      </c>
      <c r="D50" s="15">
        <v>0</v>
      </c>
      <c r="E50" s="50">
        <v>0</v>
      </c>
      <c r="F50" s="16">
        <v>0.06</v>
      </c>
      <c r="G50" s="16">
        <v>0.52</v>
      </c>
      <c r="H50" s="16">
        <v>0.83</v>
      </c>
      <c r="I50" s="37">
        <v>0.39</v>
      </c>
      <c r="J50" s="18">
        <v>0.42</v>
      </c>
      <c r="K50" s="18">
        <v>0.59</v>
      </c>
      <c r="L50" s="18">
        <v>0.28000000000000003</v>
      </c>
      <c r="M50" s="18">
        <v>0.31</v>
      </c>
      <c r="N50" s="18">
        <v>0.7</v>
      </c>
      <c r="O50" s="53">
        <v>0.45</v>
      </c>
      <c r="P50" s="53">
        <v>0.76</v>
      </c>
    </row>
    <row r="51" spans="1:16" ht="17.25" customHeight="1" x14ac:dyDescent="0.15">
      <c r="A51" s="108"/>
      <c r="B51" s="22" t="s">
        <v>22</v>
      </c>
      <c r="C51" s="15">
        <v>0</v>
      </c>
      <c r="D51" s="15">
        <v>0</v>
      </c>
      <c r="E51" s="50">
        <v>0</v>
      </c>
      <c r="F51" s="16">
        <v>0.24</v>
      </c>
      <c r="G51" s="16">
        <v>0.33</v>
      </c>
      <c r="H51" s="16">
        <v>0.37</v>
      </c>
      <c r="I51" s="37">
        <v>0.43</v>
      </c>
      <c r="J51" s="18">
        <v>0.47</v>
      </c>
      <c r="K51" s="18">
        <v>0.63</v>
      </c>
      <c r="L51" s="18">
        <v>0.44</v>
      </c>
      <c r="M51" s="18">
        <v>0.5</v>
      </c>
      <c r="N51" s="18">
        <v>0.56000000000000005</v>
      </c>
      <c r="O51" s="43">
        <f>AVERAGE(F51:N51)</f>
        <v>0.44111111111111112</v>
      </c>
      <c r="P51" s="43">
        <v>0.97</v>
      </c>
    </row>
    <row r="52" spans="1:16" ht="17.25" customHeight="1" x14ac:dyDescent="0.15">
      <c r="A52" s="108"/>
      <c r="B52" s="22" t="s">
        <v>23</v>
      </c>
      <c r="C52" s="15">
        <v>0</v>
      </c>
      <c r="D52" s="15">
        <v>0</v>
      </c>
      <c r="E52" s="50">
        <v>0</v>
      </c>
      <c r="F52" s="16">
        <v>0.06</v>
      </c>
      <c r="G52" s="16">
        <v>0.31</v>
      </c>
      <c r="H52" s="16">
        <v>0.03</v>
      </c>
      <c r="I52" s="37">
        <v>0.96</v>
      </c>
      <c r="J52" s="18">
        <v>0.71</v>
      </c>
      <c r="K52" s="18">
        <v>0.65</v>
      </c>
      <c r="L52" s="18">
        <v>0.12</v>
      </c>
      <c r="M52" s="18">
        <v>0.14000000000000001</v>
      </c>
      <c r="N52" s="18">
        <v>0.43</v>
      </c>
      <c r="O52" s="53">
        <f>AVERAGE(F52:N52)</f>
        <v>0.37888888888888889</v>
      </c>
      <c r="P52" s="53">
        <v>0.79</v>
      </c>
    </row>
    <row r="53" spans="1:16" ht="17.25" customHeight="1" thickBot="1" x14ac:dyDescent="0.2">
      <c r="A53" s="109"/>
      <c r="B53" s="23" t="s">
        <v>24</v>
      </c>
      <c r="C53" s="20">
        <v>0</v>
      </c>
      <c r="D53" s="56">
        <v>0</v>
      </c>
      <c r="E53" s="20">
        <v>0</v>
      </c>
      <c r="F53" s="24">
        <v>0</v>
      </c>
      <c r="G53" s="24">
        <v>0.04</v>
      </c>
      <c r="H53" s="24">
        <v>0.09</v>
      </c>
      <c r="I53" s="20">
        <v>0.5</v>
      </c>
      <c r="J53" s="20">
        <v>0.66</v>
      </c>
      <c r="K53" s="20">
        <v>0.7</v>
      </c>
      <c r="L53" s="20">
        <v>0.47</v>
      </c>
      <c r="M53" s="20">
        <v>0.8</v>
      </c>
      <c r="N53" s="20">
        <v>0.92</v>
      </c>
      <c r="O53" s="42">
        <f>AVERAGE(F53:N53)</f>
        <v>0.46444444444444444</v>
      </c>
      <c r="P53" s="42">
        <v>0.85</v>
      </c>
    </row>
    <row r="55" spans="1:16" x14ac:dyDescent="0.15">
      <c r="B55" s="91" t="s">
        <v>158</v>
      </c>
    </row>
    <row r="67" spans="1:15" ht="22.5" customHeight="1" x14ac:dyDescent="0.15"/>
    <row r="68" spans="1:15" ht="20.25" customHeight="1" x14ac:dyDescent="0.15">
      <c r="A68" s="110"/>
      <c r="B68" s="110"/>
      <c r="C68" s="110"/>
      <c r="D68" s="110"/>
      <c r="E68" s="110"/>
      <c r="F68" s="110"/>
      <c r="G68" s="110"/>
      <c r="H68" s="110"/>
      <c r="I68" s="110"/>
      <c r="J68" s="110"/>
      <c r="K68" s="110"/>
      <c r="L68" s="110"/>
      <c r="M68" s="110"/>
      <c r="N68" s="110"/>
      <c r="O68" s="110"/>
    </row>
  </sheetData>
  <mergeCells count="25">
    <mergeCell ref="A2:O2"/>
    <mergeCell ref="A4:O4"/>
    <mergeCell ref="A5:B6"/>
    <mergeCell ref="C5:N5"/>
    <mergeCell ref="O5:O6"/>
    <mergeCell ref="A50:A53"/>
    <mergeCell ref="A68:O68"/>
    <mergeCell ref="O42:O43"/>
    <mergeCell ref="A8:A13"/>
    <mergeCell ref="A14:B14"/>
    <mergeCell ref="A15:A21"/>
    <mergeCell ref="A22:B22"/>
    <mergeCell ref="A23:A26"/>
    <mergeCell ref="A27:B27"/>
    <mergeCell ref="A28:A32"/>
    <mergeCell ref="A33:B33"/>
    <mergeCell ref="A34:A38"/>
    <mergeCell ref="A42:B43"/>
    <mergeCell ref="C42:N42"/>
    <mergeCell ref="P5:P6"/>
    <mergeCell ref="P42:P43"/>
    <mergeCell ref="A44:B44"/>
    <mergeCell ref="A45:A48"/>
    <mergeCell ref="A49:B49"/>
    <mergeCell ref="A7:B7"/>
  </mergeCells>
  <phoneticPr fontId="6"/>
  <pageMargins left="0.70866141732283472" right="0.70866141732283472" top="0.74803149606299213" bottom="0.35433070866141736"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tabSelected="1" view="pageBreakPreview" zoomScale="55" zoomScaleNormal="100" zoomScaleSheetLayoutView="55" workbookViewId="0">
      <selection activeCell="D5" sqref="D5"/>
    </sheetView>
  </sheetViews>
  <sheetFormatPr defaultRowHeight="13.5" x14ac:dyDescent="0.15"/>
  <cols>
    <col min="1" max="1" width="9.125" style="44" customWidth="1"/>
    <col min="2" max="2" width="12.375" style="44" customWidth="1"/>
    <col min="3" max="3" width="29.375" style="44" customWidth="1"/>
    <col min="4" max="4" width="55" customWidth="1"/>
    <col min="5" max="5" width="15.375" customWidth="1"/>
    <col min="6" max="6" width="10.75" customWidth="1"/>
    <col min="7" max="7" width="8.5" customWidth="1"/>
  </cols>
  <sheetData>
    <row r="1" spans="1:6" ht="51" customHeight="1" thickBot="1" x14ac:dyDescent="0.2">
      <c r="A1" s="84" t="s">
        <v>149</v>
      </c>
    </row>
    <row r="2" spans="1:6" ht="22.5" customHeight="1" thickBot="1" x14ac:dyDescent="0.2">
      <c r="A2" s="45" t="s">
        <v>39</v>
      </c>
      <c r="B2" s="45" t="s">
        <v>40</v>
      </c>
      <c r="C2" s="45" t="s">
        <v>41</v>
      </c>
      <c r="D2" s="25" t="s">
        <v>42</v>
      </c>
      <c r="E2" s="25" t="s">
        <v>43</v>
      </c>
      <c r="F2" s="25" t="s">
        <v>47</v>
      </c>
    </row>
    <row r="3" spans="1:6" ht="51" customHeight="1" thickBot="1" x14ac:dyDescent="0.2">
      <c r="A3" s="64">
        <v>43940</v>
      </c>
      <c r="B3" s="92" t="s">
        <v>44</v>
      </c>
      <c r="C3" s="66" t="s">
        <v>152</v>
      </c>
      <c r="D3" s="67" t="s">
        <v>151</v>
      </c>
      <c r="E3" s="68"/>
      <c r="F3" s="68"/>
    </row>
    <row r="4" spans="1:6" ht="51" customHeight="1" thickBot="1" x14ac:dyDescent="0.2">
      <c r="A4" s="64">
        <v>44333</v>
      </c>
      <c r="B4" s="92" t="s">
        <v>44</v>
      </c>
      <c r="C4" s="66" t="s">
        <v>143</v>
      </c>
      <c r="D4" s="67" t="s">
        <v>144</v>
      </c>
      <c r="E4" s="68"/>
      <c r="F4" s="68"/>
    </row>
    <row r="5" spans="1:6" ht="80.099999999999994" customHeight="1" thickBot="1" x14ac:dyDescent="0.2">
      <c r="A5" s="64">
        <v>44343</v>
      </c>
      <c r="B5" s="92" t="s">
        <v>145</v>
      </c>
      <c r="C5" s="66" t="s">
        <v>153</v>
      </c>
      <c r="D5" s="67" t="s">
        <v>146</v>
      </c>
      <c r="E5" s="68" t="s">
        <v>54</v>
      </c>
      <c r="F5" s="68"/>
    </row>
    <row r="6" spans="1:6" ht="51" customHeight="1" thickBot="1" x14ac:dyDescent="0.2">
      <c r="A6" s="64">
        <v>43979</v>
      </c>
      <c r="B6" s="92" t="s">
        <v>161</v>
      </c>
      <c r="C6" s="65" t="s">
        <v>59</v>
      </c>
      <c r="D6" s="67" t="s">
        <v>57</v>
      </c>
      <c r="E6" s="68"/>
      <c r="F6" s="68"/>
    </row>
    <row r="7" spans="1:6" ht="51" customHeight="1" thickBot="1" x14ac:dyDescent="0.2">
      <c r="A7" s="64">
        <v>44374</v>
      </c>
      <c r="B7" s="92" t="s">
        <v>66</v>
      </c>
      <c r="C7" s="65" t="s">
        <v>141</v>
      </c>
      <c r="D7" s="67" t="s">
        <v>142</v>
      </c>
      <c r="E7" s="68"/>
      <c r="F7" s="68"/>
    </row>
    <row r="8" spans="1:6" ht="51" customHeight="1" thickBot="1" x14ac:dyDescent="0.2">
      <c r="A8" s="64">
        <v>44009</v>
      </c>
      <c r="B8" s="92" t="s">
        <v>44</v>
      </c>
      <c r="C8" s="65" t="s">
        <v>60</v>
      </c>
      <c r="D8" s="67" t="s">
        <v>57</v>
      </c>
      <c r="E8" s="68"/>
      <c r="F8" s="68"/>
    </row>
    <row r="9" spans="1:6" ht="51" customHeight="1" thickBot="1" x14ac:dyDescent="0.2">
      <c r="A9" s="64">
        <v>44381</v>
      </c>
      <c r="B9" s="92" t="s">
        <v>139</v>
      </c>
      <c r="C9" s="65" t="s">
        <v>138</v>
      </c>
      <c r="D9" s="67" t="s">
        <v>140</v>
      </c>
      <c r="E9" s="68"/>
      <c r="F9" s="68"/>
    </row>
    <row r="10" spans="1:6" ht="51" customHeight="1" thickBot="1" x14ac:dyDescent="0.2">
      <c r="A10" s="64">
        <v>44400</v>
      </c>
      <c r="B10" s="92" t="s">
        <v>44</v>
      </c>
      <c r="C10" s="65" t="s">
        <v>147</v>
      </c>
      <c r="D10" s="67" t="s">
        <v>137</v>
      </c>
      <c r="E10" s="68"/>
      <c r="F10" s="68"/>
    </row>
    <row r="11" spans="1:6" ht="51" customHeight="1" thickBot="1" x14ac:dyDescent="0.2">
      <c r="A11" s="64" t="s">
        <v>62</v>
      </c>
      <c r="B11" s="92" t="s">
        <v>163</v>
      </c>
      <c r="C11" s="65" t="s">
        <v>65</v>
      </c>
      <c r="D11" s="67" t="s">
        <v>57</v>
      </c>
      <c r="E11" s="68"/>
      <c r="F11" s="68"/>
    </row>
    <row r="12" spans="1:6" ht="51" customHeight="1" thickBot="1" x14ac:dyDescent="0.2">
      <c r="A12" s="64" t="s">
        <v>129</v>
      </c>
      <c r="B12" s="92" t="s">
        <v>160</v>
      </c>
      <c r="C12" s="65" t="s">
        <v>130</v>
      </c>
      <c r="D12" s="67" t="s">
        <v>131</v>
      </c>
      <c r="E12" s="68" t="s">
        <v>154</v>
      </c>
      <c r="F12" s="68" t="s">
        <v>132</v>
      </c>
    </row>
    <row r="13" spans="1:6" ht="51" customHeight="1" thickBot="1" x14ac:dyDescent="0.2">
      <c r="A13" s="64" t="s">
        <v>129</v>
      </c>
      <c r="B13" s="92" t="s">
        <v>162</v>
      </c>
      <c r="C13" s="65" t="s">
        <v>133</v>
      </c>
      <c r="D13" s="67" t="s">
        <v>57</v>
      </c>
      <c r="E13" s="68"/>
      <c r="F13" s="68"/>
    </row>
    <row r="14" spans="1:6" ht="51" customHeight="1" thickBot="1" x14ac:dyDescent="0.2">
      <c r="A14" s="64" t="s">
        <v>129</v>
      </c>
      <c r="B14" s="92" t="s">
        <v>134</v>
      </c>
      <c r="C14" s="65" t="s">
        <v>135</v>
      </c>
      <c r="D14" s="67" t="s">
        <v>136</v>
      </c>
      <c r="E14" s="69"/>
      <c r="F14" s="68"/>
    </row>
    <row r="15" spans="1:6" ht="96.75" customHeight="1" thickBot="1" x14ac:dyDescent="0.2">
      <c r="A15" s="64">
        <v>44451</v>
      </c>
      <c r="B15" s="92" t="s">
        <v>44</v>
      </c>
      <c r="C15" s="65" t="s">
        <v>156</v>
      </c>
      <c r="D15" s="70" t="s">
        <v>155</v>
      </c>
      <c r="E15" s="71" t="s">
        <v>64</v>
      </c>
      <c r="F15" s="68" t="s">
        <v>63</v>
      </c>
    </row>
    <row r="16" spans="1:6" ht="51" customHeight="1" thickBot="1" x14ac:dyDescent="0.2">
      <c r="A16" s="64">
        <v>44464</v>
      </c>
      <c r="B16" s="92" t="s">
        <v>44</v>
      </c>
      <c r="C16" s="65" t="s">
        <v>71</v>
      </c>
      <c r="D16" s="70" t="s">
        <v>72</v>
      </c>
      <c r="E16" s="85"/>
      <c r="F16" s="68"/>
    </row>
    <row r="17" spans="1:6" ht="51" customHeight="1" thickBot="1" x14ac:dyDescent="0.2">
      <c r="A17" s="64">
        <v>44465</v>
      </c>
      <c r="B17" s="92" t="s">
        <v>44</v>
      </c>
      <c r="C17" s="65" t="s">
        <v>70</v>
      </c>
      <c r="D17" s="67" t="s">
        <v>57</v>
      </c>
      <c r="E17" s="68"/>
      <c r="F17" s="68"/>
    </row>
    <row r="18" spans="1:6" ht="80.099999999999994" customHeight="1" thickBot="1" x14ac:dyDescent="0.2">
      <c r="A18" s="64" t="s">
        <v>56</v>
      </c>
      <c r="B18" s="92" t="s">
        <v>44</v>
      </c>
      <c r="C18" s="65" t="s">
        <v>67</v>
      </c>
      <c r="D18" s="70" t="s">
        <v>68</v>
      </c>
      <c r="E18" s="68" t="s">
        <v>154</v>
      </c>
      <c r="F18" s="68" t="s">
        <v>69</v>
      </c>
    </row>
    <row r="19" spans="1:6" ht="80.099999999999994" customHeight="1" thickBot="1" x14ac:dyDescent="0.2">
      <c r="A19" s="64">
        <v>44472</v>
      </c>
      <c r="B19" s="92" t="s">
        <v>66</v>
      </c>
      <c r="C19" s="65" t="s">
        <v>159</v>
      </c>
      <c r="D19" s="67" t="s">
        <v>73</v>
      </c>
      <c r="E19" s="68" t="s">
        <v>75</v>
      </c>
      <c r="F19" s="68" t="s">
        <v>74</v>
      </c>
    </row>
    <row r="20" spans="1:6" ht="150" customHeight="1" thickBot="1" x14ac:dyDescent="0.2">
      <c r="A20" s="64">
        <v>44487</v>
      </c>
      <c r="B20" s="92" t="s">
        <v>21</v>
      </c>
      <c r="C20" s="65" t="s">
        <v>76</v>
      </c>
      <c r="D20" s="67" t="s">
        <v>77</v>
      </c>
      <c r="E20" s="68" t="s">
        <v>79</v>
      </c>
      <c r="F20" s="72" t="s">
        <v>78</v>
      </c>
    </row>
    <row r="21" spans="1:6" ht="51" customHeight="1" thickBot="1" x14ac:dyDescent="0.2">
      <c r="A21" s="64">
        <v>44500</v>
      </c>
      <c r="B21" s="92" t="s">
        <v>80</v>
      </c>
      <c r="C21" s="65" t="s">
        <v>81</v>
      </c>
      <c r="D21" s="67" t="s">
        <v>82</v>
      </c>
      <c r="E21" s="68"/>
      <c r="F21" s="72"/>
    </row>
    <row r="22" spans="1:6" ht="51" customHeight="1" thickBot="1" x14ac:dyDescent="0.2">
      <c r="A22" s="73">
        <v>44500</v>
      </c>
      <c r="B22" s="93" t="s">
        <v>83</v>
      </c>
      <c r="C22" s="65" t="s">
        <v>84</v>
      </c>
      <c r="D22" s="67" t="s">
        <v>82</v>
      </c>
      <c r="E22" s="75"/>
      <c r="F22" s="65"/>
    </row>
    <row r="23" spans="1:6" ht="98.25" customHeight="1" thickBot="1" x14ac:dyDescent="0.2">
      <c r="A23" s="73">
        <v>44503</v>
      </c>
      <c r="B23" s="93" t="s">
        <v>85</v>
      </c>
      <c r="C23" s="74" t="s">
        <v>157</v>
      </c>
      <c r="D23" s="76" t="s">
        <v>86</v>
      </c>
      <c r="E23" s="77" t="s">
        <v>87</v>
      </c>
      <c r="F23" s="65" t="s">
        <v>88</v>
      </c>
    </row>
    <row r="24" spans="1:6" ht="103.5" customHeight="1" thickBot="1" x14ac:dyDescent="0.2">
      <c r="A24" s="73">
        <v>44529</v>
      </c>
      <c r="B24" s="93" t="s">
        <v>44</v>
      </c>
      <c r="C24" s="74" t="s">
        <v>89</v>
      </c>
      <c r="D24" s="76" t="s">
        <v>90</v>
      </c>
      <c r="E24" s="77" t="s">
        <v>91</v>
      </c>
      <c r="F24" s="78" t="s">
        <v>92</v>
      </c>
    </row>
    <row r="25" spans="1:6" ht="147" customHeight="1" thickBot="1" x14ac:dyDescent="0.2">
      <c r="A25" s="73">
        <v>44536</v>
      </c>
      <c r="B25" s="93" t="s">
        <v>48</v>
      </c>
      <c r="C25" s="74" t="s">
        <v>93</v>
      </c>
      <c r="D25" s="76" t="s">
        <v>150</v>
      </c>
      <c r="E25" s="77" t="s">
        <v>94</v>
      </c>
      <c r="F25" s="65" t="s">
        <v>95</v>
      </c>
    </row>
    <row r="26" spans="1:6" ht="75" customHeight="1" thickBot="1" x14ac:dyDescent="0.2">
      <c r="A26" s="73">
        <v>44536</v>
      </c>
      <c r="B26" s="93" t="s">
        <v>55</v>
      </c>
      <c r="C26" s="74" t="s">
        <v>96</v>
      </c>
      <c r="D26" s="76" t="s">
        <v>97</v>
      </c>
      <c r="E26" s="77" t="s">
        <v>98</v>
      </c>
      <c r="F26" s="79" t="s">
        <v>99</v>
      </c>
    </row>
    <row r="27" spans="1:6" ht="120" customHeight="1" thickBot="1" x14ac:dyDescent="0.2">
      <c r="A27" s="64">
        <v>44547</v>
      </c>
      <c r="B27" s="92" t="s">
        <v>44</v>
      </c>
      <c r="C27" s="65" t="s">
        <v>100</v>
      </c>
      <c r="D27" s="65" t="s">
        <v>148</v>
      </c>
      <c r="E27" s="65" t="s">
        <v>54</v>
      </c>
      <c r="F27" s="65" t="s">
        <v>101</v>
      </c>
    </row>
    <row r="28" spans="1:6" ht="120" customHeight="1" thickBot="1" x14ac:dyDescent="0.2">
      <c r="A28" s="80" t="s">
        <v>102</v>
      </c>
      <c r="B28" s="94" t="s">
        <v>66</v>
      </c>
      <c r="C28" s="81" t="s">
        <v>103</v>
      </c>
      <c r="D28" s="82" t="s">
        <v>104</v>
      </c>
      <c r="E28" s="83" t="s">
        <v>105</v>
      </c>
      <c r="F28" s="81" t="s">
        <v>106</v>
      </c>
    </row>
    <row r="29" spans="1:6" ht="51" customHeight="1" thickBot="1" x14ac:dyDescent="0.2">
      <c r="A29" s="80" t="s">
        <v>109</v>
      </c>
      <c r="B29" s="94" t="s">
        <v>107</v>
      </c>
      <c r="C29" s="81" t="s">
        <v>108</v>
      </c>
      <c r="D29" s="82" t="s">
        <v>110</v>
      </c>
      <c r="E29" s="83"/>
      <c r="F29" s="81"/>
    </row>
    <row r="30" spans="1:6" ht="51" customHeight="1" thickBot="1" x14ac:dyDescent="0.2">
      <c r="A30" s="80">
        <v>44240</v>
      </c>
      <c r="B30" s="94" t="s">
        <v>44</v>
      </c>
      <c r="C30" s="81" t="s">
        <v>111</v>
      </c>
      <c r="D30" s="82" t="s">
        <v>110</v>
      </c>
      <c r="E30" s="83"/>
      <c r="F30" s="81"/>
    </row>
    <row r="31" spans="1:6" ht="99.95" customHeight="1" thickBot="1" x14ac:dyDescent="0.2">
      <c r="A31" s="80">
        <v>44241</v>
      </c>
      <c r="B31" s="94" t="s">
        <v>48</v>
      </c>
      <c r="C31" s="81" t="s">
        <v>112</v>
      </c>
      <c r="D31" s="82" t="s">
        <v>113</v>
      </c>
      <c r="E31" s="83" t="s">
        <v>114</v>
      </c>
      <c r="F31" s="81" t="s">
        <v>115</v>
      </c>
    </row>
    <row r="32" spans="1:6" ht="51" customHeight="1" thickBot="1" x14ac:dyDescent="0.2">
      <c r="A32" s="80">
        <v>44255</v>
      </c>
      <c r="B32" s="94" t="s">
        <v>116</v>
      </c>
      <c r="C32" s="81" t="s">
        <v>117</v>
      </c>
      <c r="D32" s="82" t="s">
        <v>110</v>
      </c>
      <c r="E32" s="83"/>
      <c r="F32" s="81"/>
    </row>
    <row r="33" spans="1:6" ht="51" customHeight="1" thickBot="1" x14ac:dyDescent="0.2">
      <c r="A33" s="80" t="s">
        <v>118</v>
      </c>
      <c r="B33" s="94" t="s">
        <v>107</v>
      </c>
      <c r="C33" s="81" t="s">
        <v>119</v>
      </c>
      <c r="D33" s="82" t="s">
        <v>82</v>
      </c>
      <c r="E33" s="83"/>
      <c r="F33" s="81"/>
    </row>
    <row r="34" spans="1:6" ht="51" customHeight="1" thickBot="1" x14ac:dyDescent="0.2">
      <c r="A34" s="80">
        <v>44262</v>
      </c>
      <c r="B34" s="94" t="s">
        <v>66</v>
      </c>
      <c r="C34" s="81" t="s">
        <v>120</v>
      </c>
      <c r="D34" s="82" t="s">
        <v>57</v>
      </c>
      <c r="E34" s="83"/>
      <c r="F34" s="81"/>
    </row>
    <row r="35" spans="1:6" ht="51" customHeight="1" thickBot="1" x14ac:dyDescent="0.2">
      <c r="A35" s="80" t="s">
        <v>121</v>
      </c>
      <c r="B35" s="94" t="s">
        <v>122</v>
      </c>
      <c r="C35" s="81" t="s">
        <v>123</v>
      </c>
      <c r="D35" s="82" t="s">
        <v>124</v>
      </c>
      <c r="E35" s="83"/>
      <c r="F35" s="81"/>
    </row>
    <row r="36" spans="1:6" ht="51" customHeight="1" thickBot="1" x14ac:dyDescent="0.2">
      <c r="A36" s="86" t="s">
        <v>125</v>
      </c>
      <c r="B36" s="95" t="s">
        <v>126</v>
      </c>
      <c r="C36" s="87" t="s">
        <v>127</v>
      </c>
      <c r="D36" s="88" t="s">
        <v>128</v>
      </c>
      <c r="E36" s="89"/>
      <c r="F36" s="87"/>
    </row>
  </sheetData>
  <phoneticPr fontId="6"/>
  <pageMargins left="0.70866141732283472" right="0.70866141732283472" top="0.6" bottom="0.6"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1.令和2年度利用状況  </vt:lpstr>
      <vt:lpstr>2.令和２年度文化芸術事業の実施状況   </vt:lpstr>
      <vt:lpstr>'1.令和2年度利用状況  '!Print_Area</vt:lpstr>
      <vt:lpstr>'2.令和２年度文化芸術事業の実施状況   '!Print_Area</vt:lpstr>
      <vt:lpstr>'2.令和２年度文化芸術事業の実施状況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やまと芸術文化ホールの運営状況について</dc:title>
  <dc:creator>NBwin10</dc:creator>
  <cp:lastModifiedBy>大和市役所</cp:lastModifiedBy>
  <cp:lastPrinted>2021-08-04T07:18:36Z</cp:lastPrinted>
  <dcterms:created xsi:type="dcterms:W3CDTF">2017-12-07T04:14:27Z</dcterms:created>
  <dcterms:modified xsi:type="dcterms:W3CDTF">2022-04-26T07:21:47Z</dcterms:modified>
</cp:coreProperties>
</file>