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200sh3\Desktop\"/>
    </mc:Choice>
  </mc:AlternateContent>
  <workbookProtection workbookAlgorithmName="SHA-512" workbookHashValue="92hv8M9GtKsSdIgtazUF8m/O3FaFP25YbU641KLjejdNDcbUgOzcrBClefeRkM8eohJg+2uRU9uz6uF3mu/NSw==" workbookSaltValue="FbFcm5KDrNDDJQsotiZdy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P10" i="4"/>
  <c r="I10" i="4"/>
  <c r="B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<sst xmlns="http://schemas.openxmlformats.org/spreadsheetml/2006/main" count="253" uniqueCount="115">
  <si>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</si>
  <si>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</si>
  <si>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</si>
  <si>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</si>
  <si>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</si>
  <si>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</si>
  <si>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</si>
  <si>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</si>
  <si>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</si>
  <si>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</si>
  <si>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</si>
  <si>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</si>
  <si>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</si>
  <si>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</si>
  <si>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</si>
  <si>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</si>
  <si>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</si>
  <si>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</si>
  <si>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</si>
  <si>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</si>
  <si>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</si>
  <si>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</si>
  <si>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</si>
  <si>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</si>
  <si>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</si>
  <si>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</si>
  <si>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</si>
  <si>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</si>
  <si>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</si>
  <si>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</si>
  <si>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</si>
  <si>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</si>
  <si>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</si>
  <si>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</si>
  <si>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</si>
  <si>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</si>
  <si>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</si>
  <si>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</si>
  <si>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</si>
  <si>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</si>
  <si>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</si>
  <si>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</si>
  <si>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</si>
  <si>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</si>
  <si>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</si>
  <si>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</si>
  <si>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</si>
  <si>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</si>
  <si>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</si>
  <si>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</si>
  <si>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</si>
  <si>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</si>
  <si>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</si>
  <si>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</si>
  <si>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</si>
  <si>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</si>
  <si>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</si>
  <si>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</si>
  <si>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</si>
  <si>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</si>
  <si>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</si>
  <si>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</si>
  <si>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</si>
  <si>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</si>
  <si>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</si>
  <si>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</si>
  <si>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</si>
  <si>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</si>
  <si>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</si>
  <si>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</si>
  <si>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</si>
  <si>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</si>
  <si>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</si>
  <si>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</si>
  <si>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</si>
  <si>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</si>
  <si>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</si>
  <si>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</si>
  <si>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</si>
  <si>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</si>
  <si>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</si>
  <si>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</si>
  <si>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</si>
  <si>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</si>
  <si>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</si>
  <si>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</si>
  <si>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</si>
  <si>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</si>
  <si>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</si>
  <si>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</si>
  <si>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</si>
  <si>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</si>
  <si>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</si>
  <si>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</si>
  <si>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</si>
  <si>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</si>
  <si>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</si>
  <si>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</si>
  <si>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</si>
  <si>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</si>
  <si>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</si>
  <si>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</si>
  <si>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</si>
  <si>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</si>
  <si>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</si>
  <si>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</si>
  <si>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</si>
  <si>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</si>
  <si>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</si>
  <si>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</si>
  <si>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</si>
  <si>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</si>
  <si>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令和２年度に地方公営企業法を適用し、法適用時点の簿価が法適用開始時の資産価額となっていることから、有形固定資産減価償却率は、実際の有形固定資産の減価償却の進み具合よりも低い値となっていますが、全国平均や類似団体平均に徐々に近づきつつあります。
　また、管渠老朽化率、管渠改善率についても、平均値よりも低い値となっていますが、今後、布設から50年を超える管渠が急激に増加し、老朽化が進むことが見込まれるため、「大和市下水道ストックマネジメント計画」や「大和市下水道総合地震対策計画」に基づいた施設の更新を適切に進めていく必要があります。
</t>
    <phoneticPr fontId="4"/>
  </si>
  <si>
    <t>　本市では、公営企業の中期的な経営の基本計画である「経営戦略」として、令和２年度から10年間を計画期間とする「大和市下水道経営計画」を策定しており、総務省のガイドライン等に基づき、令和６年度末に計画の改定を行います。
　改定する計画においては、各種経営指標の推移や将来の事業環境の予測から、経営の基本方針と経営目標を定めました。その中では、３年ごとに使用料改定の必要性を検証することにより、経費回収率100％以上の維持を目指しています。
※令和２年度から地方公営企業法を適用したため、令和元年度のデータはありません。</t>
    <rPh sb="95" eb="96">
      <t>マツ</t>
    </rPh>
    <rPh sb="97" eb="99">
      <t>ケイカク</t>
    </rPh>
    <rPh sb="103" eb="104">
      <t>オコナ</t>
    </rPh>
    <rPh sb="166" eb="167">
      <t>ナカ</t>
    </rPh>
    <rPh sb="171" eb="172">
      <t>ネン</t>
    </rPh>
    <rPh sb="175" eb="178">
      <t>シヨウリョウ</t>
    </rPh>
    <rPh sb="178" eb="180">
      <t>カイテイ</t>
    </rPh>
    <rPh sb="181" eb="184">
      <t>ヒツヨウセイ</t>
    </rPh>
    <rPh sb="185" eb="187">
      <t>ケンショウ</t>
    </rPh>
    <rPh sb="204" eb="206">
      <t>イジョウ</t>
    </rPh>
    <rPh sb="207" eb="209">
      <t>イジ</t>
    </rPh>
    <rPh sb="210" eb="212">
      <t>メザ</t>
    </rPh>
    <phoneticPr fontId="4"/>
  </si>
  <si>
    <t>　本市下水道事業の令和５年度決算は、単年度の収支は黒字、経常収支比率は109.47％で、前年を1.53ポイント上回り、類似団体平均、全国平均値をともに上回っています。
　一方、企業債残高対事業規模比率は、類似団体平均を上回っており、企業債残高は減少傾向が続いているものの、下水道使用料に対して大きなウエイトを占めています。さらに、汚水処理原価が平均を上回る水準となっていますが、これらは、本市が単独処理場を２つ整備して下水の処理を行っていることによるものです。
　経費回収率が100％を下回る水準で推移し、汚水処理にかかる費用の財源に使用料以外の収入を充てる状況となっています。このため、令和７年４月に、経費回収率100％を目指した使用料の改定を行います。水洗化率が既に100％近くに達し、有収水量の減少に伴う使用料収入の減少が見込まれることから、使用料の適正負担や経費削減に引き続き取り組む必要があるものと認識しています。</t>
    <rPh sb="276" eb="27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</si>
</sst>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c:v>0.02</c:v>
                </c:pt>
                <c:pt idx="4">
                  <c:v>0.02</c:v>
                </c:pt>
              </c:numCache>
            </c:numRef>
          </c:val>
          <c:extLst>
            <c:ext xmlns:c16="http://schemas.microsoft.com/office/drawing/2014/chart" uri="{C3380CC4-5D6E-409C-BE32-E72D297353CC}">
              <c16:uniqueId val="{00000000-87F4-4ECA-9E54-362DDB04D3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87F4-4ECA-9E54-362DDB04D3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64.930000000000007</c:v>
                </c:pt>
                <c:pt idx="2">
                  <c:v>65.680000000000007</c:v>
                </c:pt>
                <c:pt idx="3">
                  <c:v>63.62</c:v>
                </c:pt>
                <c:pt idx="4">
                  <c:v>62.65</c:v>
                </c:pt>
              </c:numCache>
            </c:numRef>
          </c:val>
          <c:extLst>
            <c:ext xmlns:c16="http://schemas.microsoft.com/office/drawing/2014/chart" uri="{C3380CC4-5D6E-409C-BE32-E72D297353CC}">
              <c16:uniqueId val="{00000000-3E10-4DEA-BFBA-C3369DFF25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3E10-4DEA-BFBA-C3369DFF25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99.71</c:v>
                </c:pt>
                <c:pt idx="2">
                  <c:v>99.73</c:v>
                </c:pt>
                <c:pt idx="3">
                  <c:v>99.75</c:v>
                </c:pt>
                <c:pt idx="4">
                  <c:v>99.77</c:v>
                </c:pt>
              </c:numCache>
            </c:numRef>
          </c:val>
          <c:extLst>
            <c:ext xmlns:c16="http://schemas.microsoft.com/office/drawing/2014/chart" uri="{C3380CC4-5D6E-409C-BE32-E72D297353CC}">
              <c16:uniqueId val="{00000000-2A7A-4B90-B450-B72AA38776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2A7A-4B90-B450-B72AA38776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109.57</c:v>
                </c:pt>
                <c:pt idx="2">
                  <c:v>108.04</c:v>
                </c:pt>
                <c:pt idx="3">
                  <c:v>107.94</c:v>
                </c:pt>
                <c:pt idx="4">
                  <c:v>109.47</c:v>
                </c:pt>
              </c:numCache>
            </c:numRef>
          </c:val>
          <c:extLst>
            <c:ext xmlns:c16="http://schemas.microsoft.com/office/drawing/2014/chart" uri="{C3380CC4-5D6E-409C-BE32-E72D297353CC}">
              <c16:uniqueId val="{00000000-DF2A-48F5-8D6D-6E8289D07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DF2A-48F5-8D6D-6E8289D07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4.12</c:v>
                </c:pt>
                <c:pt idx="2">
                  <c:v>8.3000000000000007</c:v>
                </c:pt>
                <c:pt idx="3">
                  <c:v>12.31</c:v>
                </c:pt>
                <c:pt idx="4">
                  <c:v>15.91</c:v>
                </c:pt>
              </c:numCache>
            </c:numRef>
          </c:val>
          <c:extLst>
            <c:ext xmlns:c16="http://schemas.microsoft.com/office/drawing/2014/chart" uri="{C3380CC4-5D6E-409C-BE32-E72D297353CC}">
              <c16:uniqueId val="{00000000-953B-4E4C-9461-0AB1DA9D81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953B-4E4C-9461-0AB1DA9D81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3.91</c:v>
                </c:pt>
                <c:pt idx="2">
                  <c:v>5.01</c:v>
                </c:pt>
                <c:pt idx="3">
                  <c:v>6.81</c:v>
                </c:pt>
                <c:pt idx="4">
                  <c:v>10.64</c:v>
                </c:pt>
              </c:numCache>
            </c:numRef>
          </c:val>
          <c:extLst>
            <c:ext xmlns:c16="http://schemas.microsoft.com/office/drawing/2014/chart" uri="{C3380CC4-5D6E-409C-BE32-E72D297353CC}">
              <c16:uniqueId val="{00000000-C55A-4A86-B7EA-B08C217769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C55A-4A86-B7EA-B08C217769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FB-42D0-9DCC-2E5A631967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8CFB-42D0-9DCC-2E5A631967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65.91</c:v>
                </c:pt>
                <c:pt idx="2">
                  <c:v>74.17</c:v>
                </c:pt>
                <c:pt idx="3">
                  <c:v>74.27</c:v>
                </c:pt>
                <c:pt idx="4">
                  <c:v>84.49</c:v>
                </c:pt>
              </c:numCache>
            </c:numRef>
          </c:val>
          <c:extLst>
            <c:ext xmlns:c16="http://schemas.microsoft.com/office/drawing/2014/chart" uri="{C3380CC4-5D6E-409C-BE32-E72D297353CC}">
              <c16:uniqueId val="{00000000-B25A-4B34-9CB8-3C0CDA9C29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B25A-4B34-9CB8-3C0CDA9C29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545.57000000000005</c:v>
                </c:pt>
                <c:pt idx="2">
                  <c:v>540.63</c:v>
                </c:pt>
                <c:pt idx="3">
                  <c:v>520.04999999999995</c:v>
                </c:pt>
                <c:pt idx="4">
                  <c:v>523.55999999999995</c:v>
                </c:pt>
              </c:numCache>
            </c:numRef>
          </c:val>
          <c:extLst>
            <c:ext xmlns:c16="http://schemas.microsoft.com/office/drawing/2014/chart" uri="{C3380CC4-5D6E-409C-BE32-E72D297353CC}">
              <c16:uniqueId val="{00000000-DE33-45A6-ABDC-459C2900D5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DE33-45A6-ABDC-459C2900D5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86.95</c:v>
                </c:pt>
                <c:pt idx="2">
                  <c:v>87.35</c:v>
                </c:pt>
                <c:pt idx="3">
                  <c:v>87.46</c:v>
                </c:pt>
                <c:pt idx="4">
                  <c:v>85.31</c:v>
                </c:pt>
              </c:numCache>
            </c:numRef>
          </c:val>
          <c:extLst>
            <c:ext xmlns:c16="http://schemas.microsoft.com/office/drawing/2014/chart" uri="{C3380CC4-5D6E-409C-BE32-E72D297353CC}">
              <c16:uniqueId val="{00000000-6627-4872-98CB-CA2C34923A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6627-4872-98CB-CA2C34923A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145.35</c:v>
                </c:pt>
                <c:pt idx="2">
                  <c:v>145.12</c:v>
                </c:pt>
                <c:pt idx="3">
                  <c:v>145.4</c:v>
                </c:pt>
                <c:pt idx="4">
                  <c:v>149.12</c:v>
                </c:pt>
              </c:numCache>
            </c:numRef>
          </c:val>
          <c:extLst>
            <c:ext xmlns:c16="http://schemas.microsoft.com/office/drawing/2014/chart" uri="{C3380CC4-5D6E-409C-BE32-E72D297353CC}">
              <c16:uniqueId val="{00000000-9C93-4B79-B2F6-5055DD8F8E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9C93-4B79-B2F6-5055DD8F8E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T7" sqref="AT7:BA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大和市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Aa</v>
      </c>
      <c r="X8" s="39"/>
      <c r="Y8" s="39"/>
      <c r="Z8" s="39"/>
      <c r="AA8" s="39"/>
      <c r="AB8" s="39"/>
      <c r="AC8" s="39"/>
      <c r="AD8" s="40" t="str">
        <f>データ!$M$6</f>
        <v>非設置</v>
      </c>
      <c r="AE8" s="40"/>
      <c r="AF8" s="40"/>
      <c r="AG8" s="40"/>
      <c r="AH8" s="40"/>
      <c r="AI8" s="40"/>
      <c r="AJ8" s="40"/>
      <c r="AK8" s="3"/>
      <c r="AL8" s="41">
        <f>データ!S6</f>
        <v>245038</v>
      </c>
      <c r="AM8" s="41"/>
      <c r="AN8" s="41"/>
      <c r="AO8" s="41"/>
      <c r="AP8" s="41"/>
      <c r="AQ8" s="41"/>
      <c r="AR8" s="41"/>
      <c r="AS8" s="41"/>
      <c r="AT8" s="34">
        <f>データ!T6</f>
        <v>27.09</v>
      </c>
      <c r="AU8" s="34"/>
      <c r="AV8" s="34"/>
      <c r="AW8" s="34"/>
      <c r="AX8" s="34"/>
      <c r="AY8" s="34"/>
      <c r="AZ8" s="34"/>
      <c r="BA8" s="34"/>
      <c r="BB8" s="34">
        <f>データ!U6</f>
        <v>9045.33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69.48</v>
      </c>
      <c r="J10" s="34"/>
      <c r="K10" s="34"/>
      <c r="L10" s="34"/>
      <c r="M10" s="34"/>
      <c r="N10" s="34"/>
      <c r="O10" s="34"/>
      <c r="P10" s="34">
        <f>データ!P6</f>
        <v>95.55</v>
      </c>
      <c r="Q10" s="34"/>
      <c r="R10" s="34"/>
      <c r="S10" s="34"/>
      <c r="T10" s="34"/>
      <c r="U10" s="34"/>
      <c r="V10" s="34"/>
      <c r="W10" s="34">
        <f>データ!Q6</f>
        <v>97.83</v>
      </c>
      <c r="X10" s="34"/>
      <c r="Y10" s="34"/>
      <c r="Z10" s="34"/>
      <c r="AA10" s="34"/>
      <c r="AB10" s="34"/>
      <c r="AC10" s="34"/>
      <c r="AD10" s="41">
        <f>データ!R6</f>
        <v>2292</v>
      </c>
      <c r="AE10" s="41"/>
      <c r="AF10" s="41"/>
      <c r="AG10" s="41"/>
      <c r="AH10" s="41"/>
      <c r="AI10" s="41"/>
      <c r="AJ10" s="41"/>
      <c r="AK10" s="2"/>
      <c r="AL10" s="41">
        <f>データ!V6</f>
        <v>234070</v>
      </c>
      <c r="AM10" s="41"/>
      <c r="AN10" s="41"/>
      <c r="AO10" s="41"/>
      <c r="AP10" s="41"/>
      <c r="AQ10" s="41"/>
      <c r="AR10" s="41"/>
      <c r="AS10" s="41"/>
      <c r="AT10" s="34">
        <f>データ!W6</f>
        <v>19.579999999999998</v>
      </c>
      <c r="AU10" s="34"/>
      <c r="AV10" s="34"/>
      <c r="AW10" s="34"/>
      <c r="AX10" s="34"/>
      <c r="AY10" s="34"/>
      <c r="AZ10" s="34"/>
      <c r="BA10" s="34"/>
      <c r="BB10" s="34">
        <f>データ!X6</f>
        <v>11954.55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uNQDtXN+VMFXGDxUcozhympwoYyGUvf1ccHCPl2Snze4+PYlFhvYn03FfcFVwx5S6XP4z9/PL6liOAvVa/EZA==" saltValue="YER87wiXs50dYitw+SmH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142131</v>
      </c>
      <c r="D6" s="19">
        <f t="shared" si="3"/>
        <v>46</v>
      </c>
      <c r="E6" s="19">
        <f t="shared" si="3"/>
        <v>17</v>
      </c>
      <c r="F6" s="19">
        <f t="shared" si="3"/>
        <v>1</v>
      </c>
      <c r="G6" s="19">
        <f t="shared" si="3"/>
        <v>0</v>
      </c>
      <c r="H6" s="19" t="str">
        <f t="shared" si="3"/>
        <v>神奈川県　大和市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69.48</v>
      </c>
      <c r="P6" s="20">
        <f t="shared" si="3"/>
        <v>95.55</v>
      </c>
      <c r="Q6" s="20">
        <f t="shared" si="3"/>
        <v>97.83</v>
      </c>
      <c r="R6" s="20">
        <f t="shared" si="3"/>
        <v>2292</v>
      </c>
      <c r="S6" s="20">
        <f t="shared" si="3"/>
        <v>245038</v>
      </c>
      <c r="T6" s="20">
        <f t="shared" si="3"/>
        <v>27.09</v>
      </c>
      <c r="U6" s="20">
        <f t="shared" si="3"/>
        <v>9045.33</v>
      </c>
      <c r="V6" s="20">
        <f t="shared" si="3"/>
        <v>234070</v>
      </c>
      <c r="W6" s="20">
        <f t="shared" si="3"/>
        <v>19.579999999999998</v>
      </c>
      <c r="X6" s="20">
        <f t="shared" si="3"/>
        <v>11954.55</v>
      </c>
      <c r="Y6" s="21" t="str">
        <f>IF(Y7="",NA(),Y7)</f>
        <v>-</v>
      </c>
      <c r="Z6" s="21">
        <f t="shared" ref="Z6:AH6" si="4">IF(Z7="",NA(),Z7)</f>
        <v>109.57</v>
      </c>
      <c r="AA6" s="21">
        <f t="shared" si="4"/>
        <v>108.04</v>
      </c>
      <c r="AB6" s="21">
        <f t="shared" si="4"/>
        <v>107.94</v>
      </c>
      <c r="AC6" s="21">
        <f t="shared" si="4"/>
        <v>109.47</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65.91</v>
      </c>
      <c r="AW6" s="21">
        <f t="shared" si="6"/>
        <v>74.17</v>
      </c>
      <c r="AX6" s="21">
        <f t="shared" si="6"/>
        <v>74.27</v>
      </c>
      <c r="AY6" s="21">
        <f t="shared" si="6"/>
        <v>84.49</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545.57000000000005</v>
      </c>
      <c r="BH6" s="21">
        <f t="shared" si="7"/>
        <v>540.63</v>
      </c>
      <c r="BI6" s="21">
        <f t="shared" si="7"/>
        <v>520.04999999999995</v>
      </c>
      <c r="BJ6" s="21">
        <f t="shared" si="7"/>
        <v>523.55999999999995</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86.95</v>
      </c>
      <c r="BS6" s="21">
        <f t="shared" si="8"/>
        <v>87.35</v>
      </c>
      <c r="BT6" s="21">
        <f t="shared" si="8"/>
        <v>87.46</v>
      </c>
      <c r="BU6" s="21">
        <f t="shared" si="8"/>
        <v>85.31</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145.35</v>
      </c>
      <c r="CD6" s="21">
        <f t="shared" si="9"/>
        <v>145.12</v>
      </c>
      <c r="CE6" s="21">
        <f t="shared" si="9"/>
        <v>145.4</v>
      </c>
      <c r="CF6" s="21">
        <f t="shared" si="9"/>
        <v>149.12</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f t="shared" ref="CN6:CV6" si="10">IF(CN7="",NA(),CN7)</f>
        <v>64.930000000000007</v>
      </c>
      <c r="CO6" s="21">
        <f t="shared" si="10"/>
        <v>65.680000000000007</v>
      </c>
      <c r="CP6" s="21">
        <f t="shared" si="10"/>
        <v>63.62</v>
      </c>
      <c r="CQ6" s="21">
        <f t="shared" si="10"/>
        <v>62.65</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99.71</v>
      </c>
      <c r="CZ6" s="21">
        <f t="shared" si="11"/>
        <v>99.73</v>
      </c>
      <c r="DA6" s="21">
        <f t="shared" si="11"/>
        <v>99.75</v>
      </c>
      <c r="DB6" s="21">
        <f t="shared" si="11"/>
        <v>99.77</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4.12</v>
      </c>
      <c r="DK6" s="21">
        <f t="shared" si="12"/>
        <v>8.3000000000000007</v>
      </c>
      <c r="DL6" s="21">
        <f t="shared" si="12"/>
        <v>12.31</v>
      </c>
      <c r="DM6" s="21">
        <f t="shared" si="12"/>
        <v>15.91</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1">
        <f t="shared" ref="DU6:EC6" si="13">IF(DU7="",NA(),DU7)</f>
        <v>3.91</v>
      </c>
      <c r="DV6" s="21">
        <f t="shared" si="13"/>
        <v>5.01</v>
      </c>
      <c r="DW6" s="21">
        <f t="shared" si="13"/>
        <v>6.81</v>
      </c>
      <c r="DX6" s="21">
        <f t="shared" si="13"/>
        <v>10.64</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1">
        <f t="shared" ref="EF6:EN6" si="14">IF(EF7="",NA(),EF7)</f>
        <v>0.01</v>
      </c>
      <c r="EG6" s="21">
        <f t="shared" si="14"/>
        <v>0.01</v>
      </c>
      <c r="EH6" s="21">
        <f t="shared" si="14"/>
        <v>0.02</v>
      </c>
      <c r="EI6" s="21">
        <f t="shared" si="14"/>
        <v>0.02</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142131</v>
      </c>
      <c r="D7" s="23">
        <v>46</v>
      </c>
      <c r="E7" s="23">
        <v>17</v>
      </c>
      <c r="F7" s="23">
        <v>1</v>
      </c>
      <c r="G7" s="23">
        <v>0</v>
      </c>
      <c r="H7" s="23" t="s">
        <v>95</v>
      </c>
      <c r="I7" s="23" t="s">
        <v>96</v>
      </c>
      <c r="J7" s="23" t="s">
        <v>97</v>
      </c>
      <c r="K7" s="23" t="s">
        <v>98</v>
      </c>
      <c r="L7" s="23" t="s">
        <v>99</v>
      </c>
      <c r="M7" s="23" t="s">
        <v>100</v>
      </c>
      <c r="N7" s="24" t="s">
        <v>101</v>
      </c>
      <c r="O7" s="24">
        <v>69.48</v>
      </c>
      <c r="P7" s="24">
        <v>95.55</v>
      </c>
      <c r="Q7" s="24">
        <v>97.83</v>
      </c>
      <c r="R7" s="24">
        <v>2292</v>
      </c>
      <c r="S7" s="24">
        <v>245038</v>
      </c>
      <c r="T7" s="24">
        <v>27.09</v>
      </c>
      <c r="U7" s="24">
        <v>9045.33</v>
      </c>
      <c r="V7" s="24">
        <v>234070</v>
      </c>
      <c r="W7" s="24">
        <v>19.579999999999998</v>
      </c>
      <c r="X7" s="24">
        <v>11954.55</v>
      </c>
      <c r="Y7" s="24" t="s">
        <v>101</v>
      </c>
      <c r="Z7" s="24">
        <v>109.57</v>
      </c>
      <c r="AA7" s="24">
        <v>108.04</v>
      </c>
      <c r="AB7" s="24">
        <v>107.94</v>
      </c>
      <c r="AC7" s="24">
        <v>109.47</v>
      </c>
      <c r="AD7" s="24" t="s">
        <v>101</v>
      </c>
      <c r="AE7" s="24">
        <v>107.09</v>
      </c>
      <c r="AF7" s="24">
        <v>107.96</v>
      </c>
      <c r="AG7" s="24">
        <v>107.29</v>
      </c>
      <c r="AH7" s="24">
        <v>106.58</v>
      </c>
      <c r="AI7" s="24">
        <v>105.91</v>
      </c>
      <c r="AJ7" s="24" t="s">
        <v>101</v>
      </c>
      <c r="AK7" s="24">
        <v>0</v>
      </c>
      <c r="AL7" s="24">
        <v>0</v>
      </c>
      <c r="AM7" s="24">
        <v>0</v>
      </c>
      <c r="AN7" s="24">
        <v>0</v>
      </c>
      <c r="AO7" s="24" t="s">
        <v>101</v>
      </c>
      <c r="AP7" s="24">
        <v>0.59</v>
      </c>
      <c r="AQ7" s="24">
        <v>0.68</v>
      </c>
      <c r="AR7" s="24">
        <v>0.9</v>
      </c>
      <c r="AS7" s="24">
        <v>1.19</v>
      </c>
      <c r="AT7" s="24">
        <v>3.03</v>
      </c>
      <c r="AU7" s="24" t="s">
        <v>101</v>
      </c>
      <c r="AV7" s="24">
        <v>65.91</v>
      </c>
      <c r="AW7" s="24">
        <v>74.17</v>
      </c>
      <c r="AX7" s="24">
        <v>74.27</v>
      </c>
      <c r="AY7" s="24">
        <v>84.49</v>
      </c>
      <c r="AZ7" s="24" t="s">
        <v>101</v>
      </c>
      <c r="BA7" s="24">
        <v>77.72</v>
      </c>
      <c r="BB7" s="24">
        <v>86.61</v>
      </c>
      <c r="BC7" s="24">
        <v>100.73</v>
      </c>
      <c r="BD7" s="24">
        <v>108.7</v>
      </c>
      <c r="BE7" s="24">
        <v>78.430000000000007</v>
      </c>
      <c r="BF7" s="24" t="s">
        <v>101</v>
      </c>
      <c r="BG7" s="24">
        <v>545.57000000000005</v>
      </c>
      <c r="BH7" s="24">
        <v>540.63</v>
      </c>
      <c r="BI7" s="24">
        <v>520.04999999999995</v>
      </c>
      <c r="BJ7" s="24">
        <v>523.55999999999995</v>
      </c>
      <c r="BK7" s="24" t="s">
        <v>101</v>
      </c>
      <c r="BL7" s="24">
        <v>485.6</v>
      </c>
      <c r="BM7" s="24">
        <v>463.93</v>
      </c>
      <c r="BN7" s="24">
        <v>481.88</v>
      </c>
      <c r="BO7" s="24">
        <v>460.03</v>
      </c>
      <c r="BP7" s="24">
        <v>630.82000000000005</v>
      </c>
      <c r="BQ7" s="24" t="s">
        <v>101</v>
      </c>
      <c r="BR7" s="24">
        <v>86.95</v>
      </c>
      <c r="BS7" s="24">
        <v>87.35</v>
      </c>
      <c r="BT7" s="24">
        <v>87.46</v>
      </c>
      <c r="BU7" s="24">
        <v>85.31</v>
      </c>
      <c r="BV7" s="24" t="s">
        <v>101</v>
      </c>
      <c r="BW7" s="24">
        <v>99.95</v>
      </c>
      <c r="BX7" s="24">
        <v>103.4</v>
      </c>
      <c r="BY7" s="24">
        <v>101.87</v>
      </c>
      <c r="BZ7" s="24">
        <v>101.33</v>
      </c>
      <c r="CA7" s="24">
        <v>97.81</v>
      </c>
      <c r="CB7" s="24" t="s">
        <v>101</v>
      </c>
      <c r="CC7" s="24">
        <v>145.35</v>
      </c>
      <c r="CD7" s="24">
        <v>145.12</v>
      </c>
      <c r="CE7" s="24">
        <v>145.4</v>
      </c>
      <c r="CF7" s="24">
        <v>149.12</v>
      </c>
      <c r="CG7" s="24" t="s">
        <v>101</v>
      </c>
      <c r="CH7" s="24">
        <v>110.21</v>
      </c>
      <c r="CI7" s="24">
        <v>110.26</v>
      </c>
      <c r="CJ7" s="24">
        <v>111.88</v>
      </c>
      <c r="CK7" s="24">
        <v>114.16</v>
      </c>
      <c r="CL7" s="24">
        <v>138.75</v>
      </c>
      <c r="CM7" s="24" t="s">
        <v>101</v>
      </c>
      <c r="CN7" s="24">
        <v>64.930000000000007</v>
      </c>
      <c r="CO7" s="24">
        <v>65.680000000000007</v>
      </c>
      <c r="CP7" s="24">
        <v>63.62</v>
      </c>
      <c r="CQ7" s="24">
        <v>62.65</v>
      </c>
      <c r="CR7" s="24" t="s">
        <v>101</v>
      </c>
      <c r="CS7" s="24">
        <v>64.930000000000007</v>
      </c>
      <c r="CT7" s="24">
        <v>65.680000000000007</v>
      </c>
      <c r="CU7" s="24">
        <v>63.62</v>
      </c>
      <c r="CV7" s="24">
        <v>62.65</v>
      </c>
      <c r="CW7" s="24">
        <v>58.94</v>
      </c>
      <c r="CX7" s="24" t="s">
        <v>101</v>
      </c>
      <c r="CY7" s="24">
        <v>99.71</v>
      </c>
      <c r="CZ7" s="24">
        <v>99.73</v>
      </c>
      <c r="DA7" s="24">
        <v>99.75</v>
      </c>
      <c r="DB7" s="24">
        <v>99.77</v>
      </c>
      <c r="DC7" s="24" t="s">
        <v>101</v>
      </c>
      <c r="DD7" s="24">
        <v>97.7</v>
      </c>
      <c r="DE7" s="24">
        <v>97.59</v>
      </c>
      <c r="DF7" s="24">
        <v>97.53</v>
      </c>
      <c r="DG7" s="24">
        <v>97.54</v>
      </c>
      <c r="DH7" s="24">
        <v>95.91</v>
      </c>
      <c r="DI7" s="24" t="s">
        <v>101</v>
      </c>
      <c r="DJ7" s="24">
        <v>4.12</v>
      </c>
      <c r="DK7" s="24">
        <v>8.3000000000000007</v>
      </c>
      <c r="DL7" s="24">
        <v>12.31</v>
      </c>
      <c r="DM7" s="24">
        <v>15.91</v>
      </c>
      <c r="DN7" s="24" t="s">
        <v>101</v>
      </c>
      <c r="DO7" s="24">
        <v>23.38</v>
      </c>
      <c r="DP7" s="24">
        <v>24.59</v>
      </c>
      <c r="DQ7" s="24">
        <v>26.87</v>
      </c>
      <c r="DR7" s="24">
        <v>29.31</v>
      </c>
      <c r="DS7" s="24">
        <v>41.09</v>
      </c>
      <c r="DT7" s="24" t="s">
        <v>101</v>
      </c>
      <c r="DU7" s="24">
        <v>3.91</v>
      </c>
      <c r="DV7" s="24">
        <v>5.01</v>
      </c>
      <c r="DW7" s="24">
        <v>6.81</v>
      </c>
      <c r="DX7" s="24">
        <v>10.64</v>
      </c>
      <c r="DY7" s="24" t="s">
        <v>101</v>
      </c>
      <c r="DZ7" s="24">
        <v>8.1999999999999993</v>
      </c>
      <c r="EA7" s="24">
        <v>9.43</v>
      </c>
      <c r="EB7" s="24">
        <v>12.4</v>
      </c>
      <c r="EC7" s="24">
        <v>13.81</v>
      </c>
      <c r="ED7" s="24">
        <v>8.68</v>
      </c>
      <c r="EE7" s="24" t="s">
        <v>101</v>
      </c>
      <c r="EF7" s="24">
        <v>0.01</v>
      </c>
      <c r="EG7" s="24">
        <v>0.01</v>
      </c>
      <c r="EH7" s="24">
        <v>0.02</v>
      </c>
      <c r="EI7" s="24">
        <v>0.02</v>
      </c>
      <c r="EJ7" s="24" t="s">
        <v>101</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2025-02-05T04:02:32Z</cp:lastPrinted>
  <dcterms:created xsi:type="dcterms:W3CDTF">2025-01-24T07:01:01Z</dcterms:created>
  <dcterms:modified xsi:type="dcterms:W3CDTF">2025-02-05T06:27:52Z</dcterms:modified>
  <cp:category/>
</cp:coreProperties>
</file>